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H32" i="1" l="1"/>
  <c r="I32" i="1"/>
  <c r="J32" i="1"/>
  <c r="L32" i="1"/>
  <c r="G32" i="1"/>
  <c r="F42" i="1"/>
  <c r="F32" i="1"/>
  <c r="A384" i="1"/>
  <c r="L383" i="1"/>
  <c r="J383" i="1"/>
  <c r="I383" i="1"/>
  <c r="H383" i="1"/>
  <c r="G383" i="1"/>
  <c r="F383" i="1"/>
  <c r="L373" i="1"/>
  <c r="J373" i="1"/>
  <c r="I373" i="1"/>
  <c r="H373" i="1"/>
  <c r="G373" i="1"/>
  <c r="F373" i="1"/>
  <c r="A365" i="1"/>
  <c r="L364" i="1"/>
  <c r="J364" i="1"/>
  <c r="I364" i="1"/>
  <c r="H364" i="1"/>
  <c r="G364" i="1"/>
  <c r="F364" i="1"/>
  <c r="L354" i="1"/>
  <c r="J354" i="1"/>
  <c r="I354" i="1"/>
  <c r="H354" i="1"/>
  <c r="G354" i="1"/>
  <c r="F354" i="1"/>
  <c r="A345" i="1"/>
  <c r="L344" i="1"/>
  <c r="J344" i="1"/>
  <c r="I344" i="1"/>
  <c r="H344" i="1"/>
  <c r="G344" i="1"/>
  <c r="F344" i="1"/>
  <c r="L334" i="1"/>
  <c r="J334" i="1"/>
  <c r="I334" i="1"/>
  <c r="H334" i="1"/>
  <c r="G334" i="1"/>
  <c r="F334" i="1"/>
  <c r="A327" i="1"/>
  <c r="L326" i="1"/>
  <c r="J326" i="1"/>
  <c r="I326" i="1"/>
  <c r="H326" i="1"/>
  <c r="G326" i="1"/>
  <c r="F326" i="1"/>
  <c r="L316" i="1"/>
  <c r="J316" i="1"/>
  <c r="I316" i="1"/>
  <c r="H316" i="1"/>
  <c r="G316" i="1"/>
  <c r="F316" i="1"/>
  <c r="A308" i="1"/>
  <c r="L307" i="1"/>
  <c r="J307" i="1"/>
  <c r="I307" i="1"/>
  <c r="H307" i="1"/>
  <c r="G307" i="1"/>
  <c r="F307" i="1"/>
  <c r="L297" i="1"/>
  <c r="J297" i="1"/>
  <c r="I297" i="1"/>
  <c r="H297" i="1"/>
  <c r="G297" i="1"/>
  <c r="F297" i="1"/>
  <c r="J384" i="1" l="1"/>
  <c r="H384" i="1"/>
  <c r="F365" i="1"/>
  <c r="G384" i="1"/>
  <c r="I308" i="1"/>
  <c r="G308" i="1"/>
  <c r="L384" i="1"/>
  <c r="L365" i="1"/>
  <c r="H365" i="1"/>
  <c r="G365" i="1"/>
  <c r="J365" i="1"/>
  <c r="I365" i="1"/>
  <c r="F345" i="1"/>
  <c r="L345" i="1"/>
  <c r="H345" i="1"/>
  <c r="G345" i="1"/>
  <c r="J345" i="1"/>
  <c r="I345" i="1"/>
  <c r="G327" i="1"/>
  <c r="I384" i="1"/>
  <c r="F384" i="1"/>
  <c r="L327" i="1"/>
  <c r="H327" i="1"/>
  <c r="F327" i="1"/>
  <c r="J327" i="1"/>
  <c r="I327" i="1"/>
  <c r="H308" i="1"/>
  <c r="F308" i="1"/>
  <c r="L308" i="1"/>
  <c r="J308" i="1"/>
  <c r="A289" i="1"/>
  <c r="L288" i="1"/>
  <c r="J288" i="1"/>
  <c r="I288" i="1"/>
  <c r="H288" i="1"/>
  <c r="G288" i="1"/>
  <c r="F288" i="1"/>
  <c r="L278" i="1"/>
  <c r="J278" i="1"/>
  <c r="I278" i="1"/>
  <c r="H278" i="1"/>
  <c r="G278" i="1"/>
  <c r="F278" i="1"/>
  <c r="A269" i="1"/>
  <c r="L268" i="1"/>
  <c r="J268" i="1"/>
  <c r="I268" i="1"/>
  <c r="H268" i="1"/>
  <c r="G268" i="1"/>
  <c r="F268" i="1"/>
  <c r="L258" i="1"/>
  <c r="J258" i="1"/>
  <c r="I258" i="1"/>
  <c r="H258" i="1"/>
  <c r="G258" i="1"/>
  <c r="F258" i="1"/>
  <c r="A250" i="1"/>
  <c r="L249" i="1"/>
  <c r="J249" i="1"/>
  <c r="I249" i="1"/>
  <c r="H249" i="1"/>
  <c r="G249" i="1"/>
  <c r="F249" i="1"/>
  <c r="L239" i="1"/>
  <c r="J239" i="1"/>
  <c r="I239" i="1"/>
  <c r="H239" i="1"/>
  <c r="G239" i="1"/>
  <c r="F239" i="1"/>
  <c r="A231" i="1"/>
  <c r="L230" i="1"/>
  <c r="J230" i="1"/>
  <c r="I230" i="1"/>
  <c r="H230" i="1"/>
  <c r="G230" i="1"/>
  <c r="F230" i="1"/>
  <c r="L220" i="1"/>
  <c r="J220" i="1"/>
  <c r="I220" i="1"/>
  <c r="H220" i="1"/>
  <c r="G220" i="1"/>
  <c r="F220" i="1"/>
  <c r="B212" i="1"/>
  <c r="A212" i="1"/>
  <c r="L211" i="1"/>
  <c r="J211" i="1"/>
  <c r="I211" i="1"/>
  <c r="H211" i="1"/>
  <c r="G211" i="1"/>
  <c r="F211" i="1"/>
  <c r="F201" i="1"/>
  <c r="G201" i="1"/>
  <c r="H201" i="1"/>
  <c r="I201" i="1"/>
  <c r="J201" i="1"/>
  <c r="L201" i="1"/>
  <c r="I289" i="1" l="1"/>
  <c r="H289" i="1"/>
  <c r="G289" i="1"/>
  <c r="G269" i="1"/>
  <c r="I269" i="1"/>
  <c r="H269" i="1"/>
  <c r="L289" i="1"/>
  <c r="J289" i="1"/>
  <c r="F289" i="1"/>
  <c r="F269" i="1"/>
  <c r="L269" i="1"/>
  <c r="J269" i="1"/>
  <c r="G250" i="1"/>
  <c r="I250" i="1"/>
  <c r="H250" i="1"/>
  <c r="F250" i="1"/>
  <c r="L250" i="1"/>
  <c r="J250" i="1"/>
  <c r="H231" i="1"/>
  <c r="J231" i="1"/>
  <c r="I231" i="1"/>
  <c r="G231" i="1"/>
  <c r="F231" i="1"/>
  <c r="L231" i="1"/>
  <c r="I212" i="1"/>
  <c r="L212" i="1"/>
  <c r="J212" i="1"/>
  <c r="H212" i="1"/>
  <c r="F212" i="1"/>
  <c r="G212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B155" i="1"/>
  <c r="A155" i="1"/>
  <c r="L154" i="1"/>
  <c r="J154" i="1"/>
  <c r="I154" i="1"/>
  <c r="H154" i="1"/>
  <c r="G154" i="1"/>
  <c r="F154" i="1"/>
  <c r="B146" i="1"/>
  <c r="A146" i="1"/>
  <c r="L145" i="1"/>
  <c r="J145" i="1"/>
  <c r="I145" i="1"/>
  <c r="H145" i="1"/>
  <c r="G145" i="1"/>
  <c r="F145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F126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3" i="1" l="1"/>
  <c r="I100" i="1"/>
  <c r="I174" i="1"/>
  <c r="I119" i="1"/>
  <c r="H100" i="1"/>
  <c r="G100" i="1"/>
  <c r="G155" i="1"/>
  <c r="I62" i="1"/>
  <c r="H62" i="1"/>
  <c r="H43" i="1"/>
  <c r="H155" i="1"/>
  <c r="H137" i="1"/>
  <c r="H81" i="1"/>
  <c r="H193" i="1"/>
  <c r="G193" i="1"/>
  <c r="L193" i="1"/>
  <c r="J193" i="1"/>
  <c r="F193" i="1"/>
  <c r="H174" i="1"/>
  <c r="G174" i="1"/>
  <c r="F174" i="1"/>
  <c r="L174" i="1"/>
  <c r="J174" i="1"/>
  <c r="F155" i="1"/>
  <c r="L155" i="1"/>
  <c r="J155" i="1"/>
  <c r="I155" i="1"/>
  <c r="L137" i="1"/>
  <c r="G137" i="1"/>
  <c r="J137" i="1"/>
  <c r="I137" i="1"/>
  <c r="F137" i="1"/>
  <c r="L119" i="1"/>
  <c r="J119" i="1"/>
  <c r="H119" i="1"/>
  <c r="G119" i="1"/>
  <c r="F119" i="1"/>
  <c r="L100" i="1"/>
  <c r="J100" i="1"/>
  <c r="F100" i="1"/>
  <c r="G81" i="1"/>
  <c r="I81" i="1"/>
  <c r="L81" i="1"/>
  <c r="J81" i="1"/>
  <c r="F81" i="1"/>
  <c r="L62" i="1"/>
  <c r="J62" i="1"/>
  <c r="G62" i="1"/>
  <c r="F62" i="1"/>
  <c r="I43" i="1"/>
  <c r="J43" i="1"/>
  <c r="L43" i="1"/>
  <c r="G43" i="1"/>
  <c r="F43" i="1"/>
  <c r="G24" i="1"/>
  <c r="L24" i="1"/>
  <c r="I24" i="1"/>
  <c r="H24" i="1"/>
  <c r="J24" i="1"/>
  <c r="F24" i="1"/>
  <c r="F385" i="1" l="1"/>
  <c r="L385" i="1"/>
  <c r="J385" i="1"/>
  <c r="I385" i="1"/>
  <c r="G385" i="1"/>
  <c r="H385" i="1"/>
</calcChain>
</file>

<file path=xl/sharedStrings.xml><?xml version="1.0" encoding="utf-8"?>
<sst xmlns="http://schemas.openxmlformats.org/spreadsheetml/2006/main" count="629" uniqueCount="135">
  <si>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</si>
  <si>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</si>
  <si>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</si>
  <si>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</si>
  <si>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</si>
  <si>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</si>
  <si>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</si>
  <si>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</si>
  <si>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</si>
  <si>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</si>
  <si>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</si>
  <si>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</si>
  <si>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</si>
  <si>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</si>
  <si>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</si>
  <si>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</si>
  <si>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</si>
  <si>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</si>
  <si>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</si>
  <si>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</si>
  <si>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</si>
  <si>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</si>
  <si>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</si>
  <si>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</si>
  <si>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</si>
  <si>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</si>
  <si>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</si>
  <si>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</si>
  <si>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</si>
  <si>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</si>
  <si>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</si>
  <si>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</si>
  <si>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</si>
  <si>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</si>
  <si>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</si>
  <si>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</si>
  <si>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</si>
  <si>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МБОУ "Школа №68"</t>
  </si>
  <si>
    <t>Картофельное пюре</t>
  </si>
  <si>
    <t>Свекольник с мясом и сметаной</t>
  </si>
  <si>
    <t>Филе птицы в кисло-сладком соусе</t>
  </si>
  <si>
    <t>Чай с сахаром</t>
  </si>
  <si>
    <t>Чай с сахаром и лимоном</t>
  </si>
  <si>
    <t>Каша гречневая рассыпчатая с маслом</t>
  </si>
  <si>
    <t>Филе минтая запеченное под сырно-овощной шапкой</t>
  </si>
  <si>
    <t>Рис отварной с маслом</t>
  </si>
  <si>
    <t>Кисель витаминизированный плодово-ягодный</t>
  </si>
  <si>
    <t xml:space="preserve">Чай с сахаром </t>
  </si>
  <si>
    <t>Суп куриный с вермишелью</t>
  </si>
  <si>
    <t>Гуляш</t>
  </si>
  <si>
    <t>Омлет натуральный</t>
  </si>
  <si>
    <t>Картофельное пюре/картофель в молоке</t>
  </si>
  <si>
    <t>фрукт</t>
  </si>
  <si>
    <t>Сыр порциями</t>
  </si>
  <si>
    <t>Пельмени отварные с маслом</t>
  </si>
  <si>
    <t>Сыр сливочный в индивидуальной упаковке</t>
  </si>
  <si>
    <t>Мясо тушеное</t>
  </si>
  <si>
    <t>директор</t>
  </si>
  <si>
    <t>Старченко В.В.</t>
  </si>
  <si>
    <t>Согласовал:</t>
  </si>
  <si>
    <t>Среднее значение за период:</t>
  </si>
  <si>
    <t xml:space="preserve"> </t>
  </si>
  <si>
    <t>хлеб   черн.</t>
  </si>
  <si>
    <t>Сок фруктовый</t>
  </si>
  <si>
    <t>Масло порциями</t>
  </si>
  <si>
    <t>сладкое</t>
  </si>
  <si>
    <t xml:space="preserve">Курица запеченная </t>
  </si>
  <si>
    <t>Чай с молоком</t>
  </si>
  <si>
    <t xml:space="preserve">Кисель витаминизированный плодово-ягодный </t>
  </si>
  <si>
    <t>Чахохбили</t>
  </si>
  <si>
    <t>Филе минтая, тушеное с овощами</t>
  </si>
  <si>
    <t>Суп гороховый  с мясом</t>
  </si>
  <si>
    <t>Филе птицы тушеное в томатном соусе</t>
  </si>
  <si>
    <t>Курица запеченная с соусом и зеленью</t>
  </si>
  <si>
    <t>Курица запеченная</t>
  </si>
  <si>
    <t>ТК №1</t>
  </si>
  <si>
    <t>ТК №8</t>
  </si>
  <si>
    <t>ТК №21</t>
  </si>
  <si>
    <t>171.1</t>
  </si>
  <si>
    <t>Хлеб ржано-пшеничный обогащенный</t>
  </si>
  <si>
    <t>Суп рыбный с сайрой и крупой</t>
  </si>
  <si>
    <t>Тефтели сочные</t>
  </si>
  <si>
    <t>Каша рисовая жидкая с маслом сливочным</t>
  </si>
  <si>
    <t>Оладьи п/ф со сгущенным молоком</t>
  </si>
  <si>
    <t>Компот из вишни</t>
  </si>
  <si>
    <t>Щи из свежей капусты с картофелем с курой со сметаной</t>
  </si>
  <si>
    <t>Плов с курицей</t>
  </si>
  <si>
    <t>Компот из смеси сухофруктов</t>
  </si>
  <si>
    <t>Запеканка из творога со сгущенным молоком</t>
  </si>
  <si>
    <t>Яблоко</t>
  </si>
  <si>
    <t>Батон обогащенный</t>
  </si>
  <si>
    <t>ТК № 31</t>
  </si>
  <si>
    <t>ТК №2</t>
  </si>
  <si>
    <t>202.1</t>
  </si>
  <si>
    <t>Макаронные изделия отварные</t>
  </si>
  <si>
    <t>ТК №7</t>
  </si>
  <si>
    <t xml:space="preserve">Икра кабачковая консервированная </t>
  </si>
  <si>
    <t>Котлета куриная</t>
  </si>
  <si>
    <t>Суп из овощей с курой со сметаной</t>
  </si>
  <si>
    <t>Чай с лимоном</t>
  </si>
  <si>
    <t>Напиток из плодов шиповника</t>
  </si>
  <si>
    <t>Суп картофельный с курицей</t>
  </si>
  <si>
    <t>Печень по-Строгановски</t>
  </si>
  <si>
    <t>Рис отварной</t>
  </si>
  <si>
    <t>Щи из квашенной капусты с курой со сметаной</t>
  </si>
  <si>
    <t/>
  </si>
  <si>
    <t>Картофель запеченный в сметанном соусе</t>
  </si>
  <si>
    <t xml:space="preserve">Рассольник ленинградский с птицей со сметаной </t>
  </si>
  <si>
    <t>Жаркое со свининой</t>
  </si>
  <si>
    <t>Бутерброд с сыром и маслом</t>
  </si>
  <si>
    <t>Кофейный напиток</t>
  </si>
  <si>
    <t>ТК  № 44</t>
  </si>
  <si>
    <t>Биточек куриный</t>
  </si>
  <si>
    <t>Горошек консервированный</t>
  </si>
  <si>
    <t>Борщ со сметаной</t>
  </si>
  <si>
    <t>Рыба запеченная в омлете</t>
  </si>
  <si>
    <t>Коктейль молочный</t>
  </si>
  <si>
    <t>Икра кабачковая</t>
  </si>
  <si>
    <t>Вареники с творогом п/ф</t>
  </si>
  <si>
    <t>Суп с макаронными изделиями и картофелем</t>
  </si>
  <si>
    <t xml:space="preserve">Биточек куриный </t>
  </si>
  <si>
    <t>Бутерброд с  сыром и маслом</t>
  </si>
  <si>
    <t>Суп гороховый</t>
  </si>
  <si>
    <t>Азу</t>
  </si>
  <si>
    <t>Салат из квашенной капусты</t>
  </si>
  <si>
    <t>Компот витаминизированный плодово-ягодный</t>
  </si>
  <si>
    <t>Рассольник Ленинградский с птицей со сметаной</t>
  </si>
  <si>
    <t>Филе птицы тушенное с овощами</t>
  </si>
  <si>
    <t>Каша рассыпчатая с маслом</t>
  </si>
  <si>
    <t>Сыр в индивидуальной упаковке</t>
  </si>
  <si>
    <t>Суп овощной с курицей со сметаной</t>
  </si>
  <si>
    <t>Бутерброд с повидлом</t>
  </si>
  <si>
    <t>Каша овсяная "Геркулес" жидкая с маслом сливочным</t>
  </si>
  <si>
    <t xml:space="preserve">Макаронные изделия отварные </t>
  </si>
  <si>
    <t>Каша жидкая манная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</si>
</sst>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0.0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7" fillId="0" borderId="0"/>
  </cellStyleXfs>
  <cellXfs count="462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center"/>
    </xf>
    <xf numFmtId="0" fontId="9" fillId="2" borderId="2" xfId="0" applyFont="1" applyFill="1" applyBorder="1" applyProtection="1">
      <protection locked="0"/>
    </xf>
    <xf numFmtId="0" fontId="15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2" fillId="0" borderId="4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/>
    </xf>
    <xf numFmtId="0" fontId="7" fillId="2" borderId="2" xfId="0" applyFont="1" applyFill="1" applyBorder="1" applyProtection="1">
      <protection locked="0"/>
    </xf>
    <xf numFmtId="0" fontId="9" fillId="0" borderId="9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9" fillId="3" borderId="3" xfId="0" applyNumberFormat="1" applyFont="1" applyFill="1" applyBorder="1" applyAlignment="1">
      <alignment horizontal="center" vertical="top" wrapText="1"/>
    </xf>
    <xf numFmtId="0" fontId="0" fillId="0" borderId="30" xfId="0" applyBorder="1"/>
    <xf numFmtId="0" fontId="0" fillId="0" borderId="31" xfId="0" applyBorder="1"/>
    <xf numFmtId="1" fontId="9" fillId="0" borderId="10" xfId="0" applyNumberFormat="1" applyFont="1" applyBorder="1" applyAlignment="1">
      <alignment horizontal="center"/>
    </xf>
    <xf numFmtId="0" fontId="4" fillId="4" borderId="2" xfId="0" applyFont="1" applyFill="1" applyBorder="1" applyAlignment="1" applyProtection="1">
      <alignment wrapText="1"/>
      <protection locked="0"/>
    </xf>
    <xf numFmtId="0" fontId="4" fillId="0" borderId="1" xfId="0" applyFont="1" applyBorder="1"/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4" fillId="4" borderId="1" xfId="0" applyFont="1" applyFill="1" applyBorder="1"/>
    <xf numFmtId="0" fontId="4" fillId="4" borderId="2" xfId="0" applyFont="1" applyFill="1" applyBorder="1" applyProtection="1">
      <protection locked="0"/>
    </xf>
    <xf numFmtId="0" fontId="4" fillId="4" borderId="2" xfId="0" applyFont="1" applyFill="1" applyBorder="1"/>
    <xf numFmtId="0" fontId="16" fillId="0" borderId="2" xfId="0" applyFont="1" applyBorder="1" applyAlignment="1">
      <alignment horizontal="center"/>
    </xf>
    <xf numFmtId="0" fontId="4" fillId="0" borderId="13" xfId="0" applyFont="1" applyBorder="1"/>
    <xf numFmtId="0" fontId="4" fillId="0" borderId="6" xfId="0" applyFont="1" applyBorder="1"/>
    <xf numFmtId="0" fontId="4" fillId="0" borderId="4" xfId="0" applyFont="1" applyBorder="1"/>
    <xf numFmtId="0" fontId="19" fillId="0" borderId="2" xfId="0" applyFont="1" applyBorder="1" applyAlignment="1" applyProtection="1">
      <alignment horizontal="right"/>
      <protection locked="0"/>
    </xf>
    <xf numFmtId="0" fontId="4" fillId="0" borderId="5" xfId="0" applyFont="1" applyBorder="1"/>
    <xf numFmtId="1" fontId="4" fillId="4" borderId="2" xfId="0" applyNumberFormat="1" applyFont="1" applyFill="1" applyBorder="1" applyAlignment="1" applyProtection="1">
      <alignment horizontal="center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4" xfId="0" applyNumberFormat="1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>
      <alignment wrapText="1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0" fontId="4" fillId="3" borderId="26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1" fontId="4" fillId="3" borderId="5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/>
    </xf>
    <xf numFmtId="1" fontId="20" fillId="4" borderId="2" xfId="0" applyNumberFormat="1" applyFont="1" applyFill="1" applyBorder="1" applyAlignment="1">
      <alignment horizontal="center" wrapText="1"/>
    </xf>
    <xf numFmtId="1" fontId="21" fillId="4" borderId="2" xfId="0" applyNumberFormat="1" applyFont="1" applyFill="1" applyBorder="1" applyAlignment="1">
      <alignment horizontal="center" wrapText="1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1" fontId="20" fillId="4" borderId="2" xfId="0" applyNumberFormat="1" applyFont="1" applyFill="1" applyBorder="1" applyAlignment="1">
      <alignment horizontal="center" vertical="top" wrapText="1"/>
    </xf>
    <xf numFmtId="1" fontId="4" fillId="4" borderId="2" xfId="0" applyNumberFormat="1" applyFont="1" applyFill="1" applyBorder="1" applyAlignment="1" applyProtection="1">
      <alignment horizontal="center" vertical="top" wrapText="1"/>
      <protection locked="0"/>
    </xf>
    <xf numFmtId="1" fontId="20" fillId="4" borderId="2" xfId="0" applyNumberFormat="1" applyFont="1" applyFill="1" applyBorder="1" applyAlignment="1">
      <alignment horizontal="center" vertical="center" wrapText="1"/>
    </xf>
    <xf numFmtId="1" fontId="21" fillId="4" borderId="2" xfId="0" applyNumberFormat="1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wrapText="1"/>
    </xf>
    <xf numFmtId="1" fontId="21" fillId="4" borderId="1" xfId="0" applyNumberFormat="1" applyFont="1" applyFill="1" applyBorder="1" applyAlignment="1">
      <alignment horizontal="center" wrapText="1"/>
    </xf>
    <xf numFmtId="1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2" xfId="0" applyNumberFormat="1" applyFont="1" applyFill="1" applyBorder="1" applyAlignment="1">
      <alignment horizontal="center"/>
    </xf>
    <xf numFmtId="0" fontId="19" fillId="0" borderId="5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horizontal="center"/>
    </xf>
    <xf numFmtId="0" fontId="4" fillId="0" borderId="25" xfId="0" applyFont="1" applyBorder="1" applyAlignment="1"/>
    <xf numFmtId="0" fontId="4" fillId="0" borderId="32" xfId="0" applyFont="1" applyBorder="1" applyAlignment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2" borderId="24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1" fontId="4" fillId="4" borderId="5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/>
    <xf numFmtId="0" fontId="4" fillId="4" borderId="30" xfId="0" applyFont="1" applyFill="1" applyBorder="1" applyAlignment="1" applyProtection="1">
      <alignment horizontal="center" vertical="top" wrapText="1"/>
      <protection locked="0"/>
    </xf>
    <xf numFmtId="0" fontId="4" fillId="4" borderId="31" xfId="0" applyFont="1" applyFill="1" applyBorder="1" applyAlignment="1" applyProtection="1">
      <alignment horizontal="center" vertical="top" wrapText="1"/>
      <protection locked="0"/>
    </xf>
    <xf numFmtId="0" fontId="4" fillId="4" borderId="25" xfId="0" applyFont="1" applyFill="1" applyBorder="1" applyAlignment="1" applyProtection="1">
      <alignment horizontal="center" vertical="top" wrapText="1"/>
      <protection locked="0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/>
    <xf numFmtId="0" fontId="19" fillId="5" borderId="2" xfId="0" applyFont="1" applyFill="1" applyBorder="1" applyAlignment="1" applyProtection="1">
      <alignment horizontal="right"/>
      <protection locked="0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1" fontId="4" fillId="5" borderId="2" xfId="0" applyNumberFormat="1" applyFont="1" applyFill="1" applyBorder="1" applyAlignment="1">
      <alignment horizontal="center" vertical="top" wrapText="1"/>
    </xf>
    <xf numFmtId="0" fontId="4" fillId="5" borderId="31" xfId="0" applyFont="1" applyFill="1" applyBorder="1" applyAlignment="1">
      <alignment horizontal="center" vertical="top" wrapText="1"/>
    </xf>
    <xf numFmtId="0" fontId="4" fillId="4" borderId="6" xfId="0" applyFont="1" applyFill="1" applyBorder="1"/>
    <xf numFmtId="0" fontId="19" fillId="5" borderId="24" xfId="0" applyFont="1" applyFill="1" applyBorder="1" applyAlignment="1" applyProtection="1">
      <alignment horizontal="right"/>
      <protection locked="0"/>
    </xf>
    <xf numFmtId="0" fontId="16" fillId="0" borderId="29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1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1" fontId="20" fillId="4" borderId="1" xfId="0" applyNumberFormat="1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vertical="center" wrapText="1"/>
    </xf>
    <xf numFmtId="1" fontId="21" fillId="4" borderId="2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center" wrapText="1"/>
    </xf>
    <xf numFmtId="2" fontId="3" fillId="4" borderId="2" xfId="0" applyNumberFormat="1" applyFont="1" applyFill="1" applyBorder="1" applyAlignment="1">
      <alignment wrapText="1"/>
    </xf>
    <xf numFmtId="0" fontId="9" fillId="3" borderId="1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1" fontId="4" fillId="3" borderId="6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wrapText="1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4" fillId="0" borderId="42" xfId="0" applyFont="1" applyBorder="1"/>
    <xf numFmtId="0" fontId="19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top"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0" fontId="0" fillId="4" borderId="1" xfId="0" applyFill="1" applyBorder="1"/>
    <xf numFmtId="0" fontId="0" fillId="4" borderId="2" xfId="0" applyFill="1" applyBorder="1"/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 applyProtection="1">
      <alignment wrapText="1"/>
      <protection locked="0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0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1" fontId="3" fillId="3" borderId="5" xfId="0" applyNumberFormat="1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1" fontId="3" fillId="3" borderId="3" xfId="0" applyNumberFormat="1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1" fontId="3" fillId="4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36" xfId="0" applyFont="1" applyFill="1" applyBorder="1" applyAlignment="1">
      <alignment horizontal="center"/>
    </xf>
    <xf numFmtId="0" fontId="3" fillId="4" borderId="37" xfId="0" applyFont="1" applyFill="1" applyBorder="1" applyAlignment="1" applyProtection="1">
      <alignment horizontal="center" vertical="top" wrapText="1"/>
      <protection locked="0"/>
    </xf>
    <xf numFmtId="0" fontId="3" fillId="4" borderId="36" xfId="0" applyFont="1" applyFill="1" applyBorder="1" applyAlignment="1" applyProtection="1">
      <alignment horizontal="center"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0" borderId="37" xfId="0" applyFont="1" applyBorder="1" applyAlignment="1">
      <alignment horizontal="center" vertical="top" wrapText="1"/>
    </xf>
    <xf numFmtId="0" fontId="3" fillId="3" borderId="39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4" fillId="4" borderId="24" xfId="0" applyFont="1" applyFill="1" applyBorder="1"/>
    <xf numFmtId="0" fontId="19" fillId="0" borderId="24" xfId="0" applyFont="1" applyBorder="1" applyAlignment="1" applyProtection="1">
      <alignment horizontal="right"/>
      <protection locked="0"/>
    </xf>
    <xf numFmtId="0" fontId="4" fillId="0" borderId="23" xfId="0" applyFont="1" applyBorder="1"/>
    <xf numFmtId="0" fontId="4" fillId="0" borderId="7" xfId="0" applyFont="1" applyBorder="1"/>
    <xf numFmtId="0" fontId="4" fillId="0" borderId="8" xfId="0" applyFont="1" applyBorder="1"/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0" fontId="9" fillId="0" borderId="24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0" fillId="0" borderId="24" xfId="0" applyBorder="1"/>
    <xf numFmtId="0" fontId="9" fillId="3" borderId="40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0" fillId="4" borderId="2" xfId="0" applyFill="1" applyBorder="1" applyProtection="1">
      <protection locked="0"/>
    </xf>
    <xf numFmtId="0" fontId="0" fillId="4" borderId="4" xfId="0" applyFill="1" applyBorder="1"/>
    <xf numFmtId="0" fontId="5" fillId="4" borderId="2" xfId="0" applyFont="1" applyFill="1" applyBorder="1"/>
    <xf numFmtId="0" fontId="7" fillId="4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/>
    <xf numFmtId="0" fontId="2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31" xfId="0" applyFont="1" applyFill="1" applyBorder="1" applyAlignment="1" applyProtection="1">
      <alignment horizontal="center" vertical="top" wrapText="1"/>
      <protection locked="0"/>
    </xf>
    <xf numFmtId="0" fontId="2" fillId="4" borderId="3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1" fontId="2" fillId="5" borderId="2" xfId="0" applyNumberFormat="1" applyFont="1" applyFill="1" applyBorder="1" applyAlignment="1">
      <alignment horizontal="center" vertical="top" wrapText="1"/>
    </xf>
    <xf numFmtId="0" fontId="2" fillId="5" borderId="31" xfId="0" applyFont="1" applyFill="1" applyBorder="1" applyAlignment="1">
      <alignment horizontal="center" vertical="top" wrapText="1"/>
    </xf>
    <xf numFmtId="0" fontId="2" fillId="4" borderId="31" xfId="0" applyFont="1" applyFill="1" applyBorder="1" applyAlignment="1" applyProtection="1">
      <alignment horizontal="center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1" fontId="2" fillId="4" borderId="34" xfId="0" applyNumberFormat="1" applyFont="1" applyFill="1" applyBorder="1" applyAlignment="1" applyProtection="1">
      <alignment horizontal="center"/>
      <protection locked="0"/>
    </xf>
    <xf numFmtId="0" fontId="2" fillId="4" borderId="35" xfId="0" applyFont="1" applyFill="1" applyBorder="1" applyAlignment="1" applyProtection="1">
      <alignment horizontal="center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3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center" wrapText="1"/>
    </xf>
    <xf numFmtId="1" fontId="2" fillId="4" borderId="2" xfId="0" applyNumberFormat="1" applyFont="1" applyFill="1" applyBorder="1" applyAlignment="1" applyProtection="1">
      <alignment horizontal="center" wrapText="1"/>
      <protection locked="0"/>
    </xf>
    <xf numFmtId="0" fontId="2" fillId="5" borderId="5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 vertical="top" wrapText="1"/>
    </xf>
    <xf numFmtId="1" fontId="2" fillId="5" borderId="5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wrapText="1"/>
      <protection locked="0"/>
    </xf>
    <xf numFmtId="1" fontId="2" fillId="2" borderId="2" xfId="0" applyNumberFormat="1" applyFont="1" applyFill="1" applyBorder="1" applyAlignment="1" applyProtection="1">
      <alignment horizontal="center" wrapText="1"/>
      <protection locked="0"/>
    </xf>
    <xf numFmtId="1" fontId="2" fillId="0" borderId="2" xfId="0" applyNumberFormat="1" applyFont="1" applyBorder="1" applyAlignment="1">
      <alignment horizontal="center" wrapText="1"/>
    </xf>
    <xf numFmtId="1" fontId="2" fillId="3" borderId="3" xfId="0" applyNumberFormat="1" applyFont="1" applyFill="1" applyBorder="1" applyAlignment="1">
      <alignment horizontal="center" wrapText="1"/>
    </xf>
    <xf numFmtId="0" fontId="26" fillId="4" borderId="43" xfId="0" applyNumberFormat="1" applyFont="1" applyFill="1" applyBorder="1" applyAlignment="1" applyProtection="1">
      <alignment horizontal="left" vertical="top" wrapText="1"/>
    </xf>
    <xf numFmtId="0" fontId="2" fillId="4" borderId="0" xfId="0" applyFont="1" applyFill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1" fontId="26" fillId="4" borderId="43" xfId="0" applyNumberFormat="1" applyFont="1" applyFill="1" applyBorder="1" applyAlignment="1" applyProtection="1">
      <alignment horizontal="center" vertical="top" wrapText="1"/>
    </xf>
    <xf numFmtId="1" fontId="26" fillId="4" borderId="43" xfId="0" applyNumberFormat="1" applyFont="1" applyFill="1" applyBorder="1" applyAlignment="1" applyProtection="1">
      <alignment horizontal="center" vertical="top"/>
    </xf>
    <xf numFmtId="0" fontId="26" fillId="4" borderId="43" xfId="0" applyNumberFormat="1" applyFont="1" applyFill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164" fontId="26" fillId="4" borderId="44" xfId="0" applyNumberFormat="1" applyFont="1" applyFill="1" applyBorder="1" applyAlignment="1" applyProtection="1">
      <alignment horizontal="center" vertical="top" wrapText="1"/>
    </xf>
    <xf numFmtId="0" fontId="9" fillId="0" borderId="0" xfId="0" applyFont="1" applyFill="1" applyBorder="1" applyAlignment="1" applyProtection="1">
      <alignment horizontal="center"/>
    </xf>
    <xf numFmtId="164" fontId="26" fillId="4" borderId="43" xfId="0" applyNumberFormat="1" applyFont="1" applyFill="1" applyBorder="1" applyAlignment="1" applyProtection="1">
      <alignment horizontal="center" vertical="top" wrapText="1"/>
    </xf>
    <xf numFmtId="164" fontId="26" fillId="4" borderId="46" xfId="0" applyNumberFormat="1" applyFont="1" applyFill="1" applyBorder="1" applyAlignment="1" applyProtection="1">
      <alignment horizontal="center" vertical="top" wrapText="1"/>
    </xf>
    <xf numFmtId="164" fontId="26" fillId="4" borderId="47" xfId="0" applyNumberFormat="1" applyFont="1" applyFill="1" applyBorder="1" applyAlignment="1" applyProtection="1">
      <alignment horizontal="center" vertical="top" wrapText="1"/>
    </xf>
    <xf numFmtId="164" fontId="26" fillId="4" borderId="48" xfId="0" applyNumberFormat="1" applyFont="1" applyFill="1" applyBorder="1" applyAlignment="1" applyProtection="1">
      <alignment horizontal="center" vertical="top" wrapText="1"/>
    </xf>
    <xf numFmtId="0" fontId="25" fillId="0" borderId="49" xfId="0" applyFont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/>
    </xf>
    <xf numFmtId="0" fontId="16" fillId="4" borderId="31" xfId="0" applyFont="1" applyFill="1" applyBorder="1" applyAlignment="1">
      <alignment horizontal="center"/>
    </xf>
    <xf numFmtId="0" fontId="26" fillId="4" borderId="46" xfId="0" applyNumberFormat="1" applyFont="1" applyFill="1" applyBorder="1" applyAlignment="1" applyProtection="1">
      <alignment horizontal="center" vertical="top" wrapText="1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5" borderId="45" xfId="0" applyFont="1" applyFill="1" applyBorder="1" applyAlignment="1">
      <alignment horizontal="center" vertical="top" wrapText="1"/>
    </xf>
    <xf numFmtId="0" fontId="2" fillId="4" borderId="30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left" vertical="center" wrapText="1"/>
    </xf>
    <xf numFmtId="1" fontId="26" fillId="4" borderId="50" xfId="0" applyNumberFormat="1" applyFont="1" applyFill="1" applyBorder="1" applyAlignment="1" applyProtection="1">
      <alignment horizontal="center" vertical="top"/>
    </xf>
    <xf numFmtId="1" fontId="26" fillId="4" borderId="50" xfId="0" applyNumberFormat="1" applyFont="1" applyFill="1" applyBorder="1" applyAlignment="1" applyProtection="1">
      <alignment horizontal="center" vertical="top" wrapText="1"/>
    </xf>
    <xf numFmtId="164" fontId="26" fillId="4" borderId="51" xfId="0" applyNumberFormat="1" applyFont="1" applyFill="1" applyBorder="1" applyAlignment="1" applyProtection="1">
      <alignment horizontal="center" vertical="top" wrapText="1"/>
    </xf>
    <xf numFmtId="0" fontId="9" fillId="4" borderId="2" xfId="0" applyFont="1" applyFill="1" applyBorder="1"/>
    <xf numFmtId="0" fontId="26" fillId="4" borderId="50" xfId="0" applyNumberFormat="1" applyFont="1" applyFill="1" applyBorder="1" applyAlignment="1" applyProtection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3" fillId="4" borderId="52" xfId="0" applyFont="1" applyFill="1" applyBorder="1" applyAlignment="1" applyProtection="1">
      <alignment horizontal="center" vertical="top" wrapText="1"/>
      <protection locked="0"/>
    </xf>
    <xf numFmtId="0" fontId="26" fillId="4" borderId="2" xfId="0" applyNumberFormat="1" applyFont="1" applyFill="1" applyBorder="1" applyAlignment="1" applyProtection="1">
      <alignment horizontal="center" vertical="top" wrapText="1"/>
    </xf>
    <xf numFmtId="0" fontId="26" fillId="4" borderId="31" xfId="0" applyNumberFormat="1" applyFont="1" applyFill="1" applyBorder="1" applyAlignment="1" applyProtection="1">
      <alignment horizontal="center" vertical="top" wrapText="1"/>
    </xf>
    <xf numFmtId="164" fontId="26" fillId="4" borderId="37" xfId="0" applyNumberFormat="1" applyFont="1" applyFill="1" applyBorder="1" applyAlignment="1" applyProtection="1">
      <alignment horizontal="center" vertical="top" wrapText="1"/>
    </xf>
    <xf numFmtId="1" fontId="26" fillId="4" borderId="2" xfId="0" applyNumberFormat="1" applyFont="1" applyFill="1" applyBorder="1" applyAlignment="1" applyProtection="1">
      <alignment horizontal="center" vertical="top" wrapText="1"/>
    </xf>
    <xf numFmtId="0" fontId="26" fillId="4" borderId="51" xfId="0" applyNumberFormat="1" applyFont="1" applyFill="1" applyBorder="1" applyAlignment="1" applyProtection="1">
      <alignment horizontal="center" vertical="top" wrapText="1"/>
    </xf>
    <xf numFmtId="164" fontId="26" fillId="4" borderId="53" xfId="0" applyNumberFormat="1" applyFont="1" applyFill="1" applyBorder="1" applyAlignment="1" applyProtection="1">
      <alignment horizontal="center" vertical="top" wrapText="1"/>
    </xf>
    <xf numFmtId="0" fontId="3" fillId="5" borderId="39" xfId="0" applyFont="1" applyFill="1" applyBorder="1" applyAlignment="1">
      <alignment horizontal="center" vertical="top" wrapText="1"/>
    </xf>
    <xf numFmtId="0" fontId="19" fillId="4" borderId="2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vertical="center" wrapText="1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/>
    <xf numFmtId="1" fontId="2" fillId="4" borderId="2" xfId="0" applyNumberFormat="1" applyFont="1" applyFill="1" applyBorder="1" applyAlignment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top" wrapText="1"/>
      <protection locked="0"/>
    </xf>
    <xf numFmtId="0" fontId="2" fillId="4" borderId="37" xfId="0" applyFont="1" applyFill="1" applyBorder="1" applyAlignment="1">
      <alignment horizontal="center"/>
    </xf>
    <xf numFmtId="0" fontId="3" fillId="0" borderId="39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164" fontId="26" fillId="4" borderId="48" xfId="0" applyNumberFormat="1" applyFont="1" applyFill="1" applyBorder="1" applyAlignment="1" applyProtection="1">
      <alignment horizontal="right" vertical="top" wrapText="1"/>
    </xf>
    <xf numFmtId="0" fontId="2" fillId="4" borderId="2" xfId="0" applyFont="1" applyFill="1" applyBorder="1" applyAlignment="1">
      <alignment horizontal="center" vertical="center"/>
    </xf>
    <xf numFmtId="0" fontId="26" fillId="4" borderId="43" xfId="0" applyNumberFormat="1" applyFont="1" applyFill="1" applyBorder="1" applyAlignment="1" applyProtection="1">
      <alignment horizontal="center" vertical="center" wrapText="1"/>
    </xf>
    <xf numFmtId="0" fontId="26" fillId="4" borderId="50" xfId="0" applyNumberFormat="1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top" wrapText="1"/>
      <protection locked="0"/>
    </xf>
    <xf numFmtId="1" fontId="26" fillId="4" borderId="43" xfId="0" applyNumberFormat="1" applyFont="1" applyFill="1" applyBorder="1" applyAlignment="1" applyProtection="1">
      <alignment horizontal="center" vertical="center" wrapText="1"/>
    </xf>
    <xf numFmtId="1" fontId="26" fillId="4" borderId="50" xfId="0" applyNumberFormat="1" applyFont="1" applyFill="1" applyBorder="1" applyAlignment="1" applyProtection="1">
      <alignment horizontal="center" vertical="center" wrapText="1"/>
    </xf>
    <xf numFmtId="0" fontId="26" fillId="4" borderId="46" xfId="0" applyNumberFormat="1" applyFont="1" applyFill="1" applyBorder="1" applyAlignment="1" applyProtection="1">
      <alignment horizontal="center" vertical="center" wrapText="1"/>
    </xf>
    <xf numFmtId="0" fontId="26" fillId="4" borderId="51" xfId="0" applyNumberFormat="1" applyFont="1" applyFill="1" applyBorder="1" applyAlignment="1" applyProtection="1">
      <alignment horizontal="center" vertical="center" wrapText="1"/>
    </xf>
    <xf numFmtId="164" fontId="26" fillId="4" borderId="47" xfId="0" applyNumberFormat="1" applyFont="1" applyFill="1" applyBorder="1" applyAlignment="1" applyProtection="1">
      <alignment horizontal="center" vertical="center" wrapText="1"/>
    </xf>
    <xf numFmtId="164" fontId="26" fillId="4" borderId="48" xfId="0" applyNumberFormat="1" applyFont="1" applyFill="1" applyBorder="1" applyAlignment="1" applyProtection="1">
      <alignment horizontal="center" vertical="center" wrapText="1"/>
    </xf>
    <xf numFmtId="164" fontId="26" fillId="4" borderId="53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/>
    <xf numFmtId="2" fontId="2" fillId="4" borderId="2" xfId="0" applyNumberFormat="1" applyFont="1" applyFill="1" applyBorder="1" applyAlignment="1">
      <alignment wrapText="1"/>
    </xf>
    <xf numFmtId="0" fontId="3" fillId="3" borderId="38" xfId="0" applyFont="1" applyFill="1" applyBorder="1" applyAlignment="1">
      <alignment horizontal="center" vertical="top" wrapText="1"/>
    </xf>
    <xf numFmtId="0" fontId="26" fillId="4" borderId="54" xfId="0" applyNumberFormat="1" applyFont="1" applyFill="1" applyBorder="1" applyAlignment="1" applyProtection="1">
      <alignment horizontal="center" vertical="top" wrapText="1"/>
    </xf>
    <xf numFmtId="1" fontId="26" fillId="4" borderId="54" xfId="0" applyNumberFormat="1" applyFont="1" applyFill="1" applyBorder="1" applyAlignment="1" applyProtection="1">
      <alignment horizontal="center" vertical="top" wrapText="1"/>
    </xf>
    <xf numFmtId="164" fontId="26" fillId="4" borderId="55" xfId="0" applyNumberFormat="1" applyFont="1" applyFill="1" applyBorder="1" applyAlignment="1" applyProtection="1">
      <alignment horizontal="center" vertical="top" wrapText="1"/>
    </xf>
    <xf numFmtId="164" fontId="26" fillId="4" borderId="56" xfId="0" applyNumberFormat="1" applyFont="1" applyFill="1" applyBorder="1" applyAlignment="1" applyProtection="1">
      <alignment horizontal="center" vertical="top" wrapText="1"/>
    </xf>
    <xf numFmtId="0" fontId="2" fillId="4" borderId="24" xfId="0" applyFont="1" applyFill="1" applyBorder="1"/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5" borderId="31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5" borderId="39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top" wrapText="1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wrapText="1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0" fillId="5" borderId="1" xfId="0" applyFill="1" applyBorder="1"/>
    <xf numFmtId="0" fontId="2" fillId="4" borderId="2" xfId="0" applyFont="1" applyFill="1" applyBorder="1" applyProtection="1">
      <protection locked="0"/>
    </xf>
    <xf numFmtId="0" fontId="0" fillId="5" borderId="2" xfId="0" applyFill="1" applyBorder="1"/>
    <xf numFmtId="0" fontId="2" fillId="0" borderId="39" xfId="0" applyFont="1" applyBorder="1" applyAlignment="1">
      <alignment horizontal="center" vertical="top" wrapText="1"/>
    </xf>
    <xf numFmtId="0" fontId="3" fillId="4" borderId="31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31" xfId="0" applyFont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3" borderId="25" xfId="0" applyFont="1" applyFill="1" applyBorder="1" applyAlignment="1">
      <alignment horizontal="center" vertical="top" wrapText="1"/>
    </xf>
    <xf numFmtId="2" fontId="2" fillId="4" borderId="37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2" xfId="0" applyFont="1" applyFill="1" applyBorder="1" applyAlignment="1">
      <alignment wrapText="1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1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31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center" vertical="top" wrapText="1"/>
    </xf>
    <xf numFmtId="0" fontId="1" fillId="4" borderId="37" xfId="0" applyFont="1" applyFill="1" applyBorder="1" applyAlignment="1" applyProtection="1">
      <alignment horizontal="center" vertical="top" wrapText="1"/>
      <protection locked="0"/>
    </xf>
    <xf numFmtId="0" fontId="1" fillId="2" borderId="37" xfId="0" applyFont="1" applyFill="1" applyBorder="1" applyAlignment="1" applyProtection="1">
      <alignment horizontal="center" vertical="top" wrapText="1"/>
      <protection locked="0"/>
    </xf>
    <xf numFmtId="0" fontId="1" fillId="0" borderId="39" xfId="0" applyFont="1" applyBorder="1" applyAlignment="1">
      <alignment horizontal="center" vertical="top" wrapText="1"/>
    </xf>
    <xf numFmtId="0" fontId="1" fillId="4" borderId="36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/>
    <xf numFmtId="0" fontId="1" fillId="4" borderId="1" xfId="0" applyFont="1" applyFill="1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3" fillId="4" borderId="3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 vertical="top" wrapText="1"/>
    </xf>
    <xf numFmtId="0" fontId="1" fillId="2" borderId="39" xfId="0" applyFont="1" applyFill="1" applyBorder="1" applyAlignment="1" applyProtection="1">
      <alignment horizontal="center" vertical="top" wrapText="1"/>
      <protection locked="0"/>
    </xf>
    <xf numFmtId="165" fontId="26" fillId="4" borderId="43" xfId="0" applyNumberFormat="1" applyFont="1" applyFill="1" applyBorder="1" applyAlignment="1" applyProtection="1">
      <alignment horizontal="center" vertical="top" wrapText="1"/>
    </xf>
    <xf numFmtId="1" fontId="26" fillId="4" borderId="58" xfId="0" applyNumberFormat="1" applyFont="1" applyFill="1" applyBorder="1" applyAlignment="1" applyProtection="1">
      <alignment horizontal="center" vertical="top" wrapText="1"/>
    </xf>
    <xf numFmtId="0" fontId="26" fillId="4" borderId="58" xfId="0" applyNumberFormat="1" applyFont="1" applyFill="1" applyBorder="1" applyAlignment="1" applyProtection="1">
      <alignment horizontal="center" vertical="top" wrapText="1"/>
    </xf>
    <xf numFmtId="0" fontId="26" fillId="4" borderId="59" xfId="0" applyNumberFormat="1" applyFont="1" applyFill="1" applyBorder="1" applyAlignment="1" applyProtection="1">
      <alignment horizontal="center" vertical="top" wrapText="1"/>
    </xf>
    <xf numFmtId="164" fontId="26" fillId="4" borderId="57" xfId="0" applyNumberFormat="1" applyFont="1" applyFill="1" applyBorder="1" applyAlignment="1" applyProtection="1">
      <alignment horizontal="center" vertical="top" wrapText="1"/>
    </xf>
    <xf numFmtId="0" fontId="26" fillId="4" borderId="60" xfId="0" applyNumberFormat="1" applyFont="1" applyFill="1" applyBorder="1" applyAlignment="1" applyProtection="1">
      <alignment horizontal="center" vertical="top" wrapText="1"/>
    </xf>
    <xf numFmtId="0" fontId="1" fillId="4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4" xfId="0" applyFont="1" applyFill="1" applyBorder="1"/>
    <xf numFmtId="1" fontId="1" fillId="4" borderId="2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top" wrapText="1"/>
    </xf>
    <xf numFmtId="0" fontId="26" fillId="4" borderId="15" xfId="0" applyNumberFormat="1" applyFont="1" applyFill="1" applyBorder="1" applyAlignment="1" applyProtection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13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horizontal="left"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22" fillId="3" borderId="19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3" fillId="3" borderId="3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38" sqref="G338"/>
    </sheetView>
  </sheetViews>
  <sheetFormatPr defaultColWidth="9.140625" defaultRowHeight="15" x14ac:dyDescent="0.2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7109375" style="39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39" customWidth="1"/>
    <col min="12" max="12" width="9.140625" style="301"/>
    <col min="13" max="16384" width="9.140625" style="2"/>
  </cols>
  <sheetData>
    <row r="1" spans="1:13" x14ac:dyDescent="0.25">
      <c r="A1" s="1" t="s">
        <v>6</v>
      </c>
      <c r="C1" s="441" t="s">
        <v>37</v>
      </c>
      <c r="D1" s="442"/>
      <c r="E1" s="442"/>
      <c r="F1" s="38" t="s">
        <v>59</v>
      </c>
      <c r="G1" s="2" t="s">
        <v>15</v>
      </c>
      <c r="H1" s="443" t="s">
        <v>57</v>
      </c>
      <c r="I1" s="444"/>
      <c r="J1" s="444"/>
      <c r="K1" s="444"/>
    </row>
    <row r="2" spans="1:13" ht="18.75" x14ac:dyDescent="0.25">
      <c r="A2" s="23" t="s">
        <v>5</v>
      </c>
      <c r="C2" s="2"/>
      <c r="G2" s="2" t="s">
        <v>16</v>
      </c>
      <c r="H2" s="443" t="s">
        <v>58</v>
      </c>
      <c r="I2" s="444"/>
      <c r="J2" s="444"/>
      <c r="K2" s="444"/>
    </row>
    <row r="3" spans="1:13" ht="17.25" customHeight="1" x14ac:dyDescent="0.25">
      <c r="A3" s="4" t="s">
        <v>7</v>
      </c>
      <c r="C3" s="2"/>
      <c r="D3" s="3"/>
      <c r="E3" s="24" t="s">
        <v>8</v>
      </c>
      <c r="G3" s="2" t="s">
        <v>17</v>
      </c>
      <c r="H3" s="26">
        <v>5</v>
      </c>
      <c r="I3" s="26">
        <v>11</v>
      </c>
      <c r="J3" s="27">
        <v>2024</v>
      </c>
      <c r="K3" s="303"/>
      <c r="M3" s="2" t="s">
        <v>61</v>
      </c>
    </row>
    <row r="4" spans="1:13" ht="15.75" thickBot="1" x14ac:dyDescent="0.3">
      <c r="C4" s="2"/>
      <c r="D4" s="4"/>
      <c r="H4" s="25" t="s">
        <v>33</v>
      </c>
      <c r="I4" s="25" t="s">
        <v>34</v>
      </c>
      <c r="J4" s="25" t="s">
        <v>35</v>
      </c>
    </row>
    <row r="5" spans="1:13" ht="34.5" thickBot="1" x14ac:dyDescent="0.25">
      <c r="A5" s="222" t="s">
        <v>13</v>
      </c>
      <c r="B5" s="223" t="s">
        <v>14</v>
      </c>
      <c r="C5" s="224" t="s">
        <v>0</v>
      </c>
      <c r="D5" s="224" t="s">
        <v>12</v>
      </c>
      <c r="E5" s="224" t="s">
        <v>11</v>
      </c>
      <c r="F5" s="225" t="s">
        <v>31</v>
      </c>
      <c r="G5" s="226" t="s">
        <v>1</v>
      </c>
      <c r="H5" s="224" t="s">
        <v>2</v>
      </c>
      <c r="I5" s="224" t="s">
        <v>3</v>
      </c>
      <c r="J5" s="224" t="s">
        <v>9</v>
      </c>
      <c r="K5" s="308" t="s">
        <v>10</v>
      </c>
      <c r="L5" s="224" t="s">
        <v>32</v>
      </c>
    </row>
    <row r="6" spans="1:13" x14ac:dyDescent="0.25">
      <c r="A6" s="61">
        <v>1</v>
      </c>
      <c r="B6" s="62">
        <v>1</v>
      </c>
      <c r="C6" s="52" t="s">
        <v>18</v>
      </c>
      <c r="D6" s="48" t="s">
        <v>19</v>
      </c>
      <c r="E6" s="294" t="s">
        <v>82</v>
      </c>
      <c r="F6" s="298">
        <v>205</v>
      </c>
      <c r="G6" s="299">
        <v>4.8</v>
      </c>
      <c r="H6" s="298">
        <v>7.83</v>
      </c>
      <c r="I6" s="298">
        <v>29.67</v>
      </c>
      <c r="J6" s="305">
        <v>209.01</v>
      </c>
      <c r="K6" s="309">
        <v>189</v>
      </c>
      <c r="L6" s="306">
        <v>33</v>
      </c>
    </row>
    <row r="7" spans="1:13" x14ac:dyDescent="0.25">
      <c r="A7" s="64"/>
      <c r="B7" s="65"/>
      <c r="C7" s="53"/>
      <c r="D7" s="49" t="s">
        <v>65</v>
      </c>
      <c r="E7" s="294" t="s">
        <v>83</v>
      </c>
      <c r="F7" s="298">
        <v>85</v>
      </c>
      <c r="G7" s="299">
        <v>4.7699999999999996</v>
      </c>
      <c r="H7" s="298">
        <v>9.76</v>
      </c>
      <c r="I7" s="298">
        <v>37.69</v>
      </c>
      <c r="J7" s="305">
        <v>264.26</v>
      </c>
      <c r="K7" s="309">
        <v>301</v>
      </c>
      <c r="L7" s="307">
        <v>35</v>
      </c>
    </row>
    <row r="8" spans="1:13" x14ac:dyDescent="0.25">
      <c r="A8" s="64"/>
      <c r="B8" s="65"/>
      <c r="C8" s="53"/>
      <c r="D8" s="50" t="s">
        <v>20</v>
      </c>
      <c r="E8" s="294" t="s">
        <v>84</v>
      </c>
      <c r="F8" s="298">
        <v>200</v>
      </c>
      <c r="G8" s="299">
        <v>0.05</v>
      </c>
      <c r="H8" s="298">
        <v>0</v>
      </c>
      <c r="I8" s="298">
        <v>17.18</v>
      </c>
      <c r="J8" s="305">
        <v>68.790000000000006</v>
      </c>
      <c r="K8" s="309">
        <v>93</v>
      </c>
      <c r="L8" s="307">
        <v>11.3</v>
      </c>
    </row>
    <row r="9" spans="1:13" x14ac:dyDescent="0.25">
      <c r="A9" s="64"/>
      <c r="B9" s="65"/>
      <c r="C9" s="53"/>
      <c r="D9" s="50" t="s">
        <v>28</v>
      </c>
      <c r="E9" s="294" t="s">
        <v>90</v>
      </c>
      <c r="F9" s="298">
        <v>30</v>
      </c>
      <c r="G9" s="318">
        <v>2.2999999999999998</v>
      </c>
      <c r="H9" s="319">
        <v>0.9</v>
      </c>
      <c r="I9" s="319">
        <v>15.36</v>
      </c>
      <c r="J9" s="320">
        <v>78.41</v>
      </c>
      <c r="K9" s="310" t="s">
        <v>75</v>
      </c>
      <c r="L9" s="307">
        <v>3.4</v>
      </c>
    </row>
    <row r="10" spans="1:13" x14ac:dyDescent="0.25">
      <c r="A10" s="64"/>
      <c r="B10" s="65"/>
      <c r="C10" s="53"/>
      <c r="D10" s="50" t="s">
        <v>21</v>
      </c>
      <c r="E10" s="295"/>
      <c r="F10" s="251"/>
      <c r="G10" s="321"/>
      <c r="H10" s="321"/>
      <c r="I10" s="321"/>
      <c r="J10" s="321"/>
      <c r="K10" s="253"/>
      <c r="L10" s="254"/>
    </row>
    <row r="11" spans="1:13" x14ac:dyDescent="0.25">
      <c r="A11" s="64"/>
      <c r="B11" s="65"/>
      <c r="C11" s="53"/>
      <c r="D11" s="46"/>
      <c r="E11" s="255"/>
      <c r="F11" s="251"/>
      <c r="G11" s="252"/>
      <c r="H11" s="252"/>
      <c r="I11" s="252"/>
      <c r="J11" s="252"/>
      <c r="K11" s="253"/>
      <c r="L11" s="254"/>
    </row>
    <row r="12" spans="1:13" ht="15.75" thickBot="1" x14ac:dyDescent="0.3">
      <c r="A12" s="64"/>
      <c r="B12" s="65"/>
      <c r="C12" s="53"/>
      <c r="D12" s="114"/>
      <c r="E12" s="256"/>
      <c r="F12" s="257"/>
      <c r="G12" s="258"/>
      <c r="H12" s="258"/>
      <c r="I12" s="258"/>
      <c r="J12" s="258"/>
      <c r="K12" s="259"/>
      <c r="L12" s="312"/>
    </row>
    <row r="13" spans="1:13" ht="15.75" thickBot="1" x14ac:dyDescent="0.3">
      <c r="A13" s="124"/>
      <c r="B13" s="124"/>
      <c r="C13" s="125"/>
      <c r="D13" s="126" t="s">
        <v>30</v>
      </c>
      <c r="E13" s="260"/>
      <c r="F13" s="261">
        <f>SUM(F6:F12)</f>
        <v>520</v>
      </c>
      <c r="G13" s="262">
        <f t="shared" ref="G13:J13" si="0">SUM(G6:G12)</f>
        <v>11.920000000000002</v>
      </c>
      <c r="H13" s="262">
        <f t="shared" si="0"/>
        <v>18.489999999999998</v>
      </c>
      <c r="I13" s="262">
        <f t="shared" si="0"/>
        <v>99.899999999999991</v>
      </c>
      <c r="J13" s="262">
        <f t="shared" si="0"/>
        <v>620.46999999999991</v>
      </c>
      <c r="K13" s="263"/>
      <c r="L13" s="313">
        <f t="shared" ref="L13" si="1">SUM(L6:L12)</f>
        <v>82.7</v>
      </c>
    </row>
    <row r="14" spans="1:13" x14ac:dyDescent="0.25">
      <c r="A14" s="63">
        <f>A6</f>
        <v>1</v>
      </c>
      <c r="B14" s="63">
        <f>B6</f>
        <v>1</v>
      </c>
      <c r="C14" s="47" t="s">
        <v>22</v>
      </c>
      <c r="D14" s="50" t="s">
        <v>23</v>
      </c>
      <c r="E14" s="255"/>
      <c r="F14" s="251"/>
      <c r="G14" s="252"/>
      <c r="H14" s="252"/>
      <c r="I14" s="252"/>
      <c r="J14" s="252"/>
      <c r="K14" s="264"/>
      <c r="L14" s="265"/>
    </row>
    <row r="15" spans="1:13" ht="30" x14ac:dyDescent="0.25">
      <c r="A15" s="64"/>
      <c r="B15" s="65"/>
      <c r="C15" s="53"/>
      <c r="D15" s="117" t="s">
        <v>24</v>
      </c>
      <c r="E15" s="294" t="s">
        <v>85</v>
      </c>
      <c r="F15" s="300">
        <v>215</v>
      </c>
      <c r="G15" s="298">
        <v>4.0199999999999996</v>
      </c>
      <c r="H15" s="298">
        <v>5.07</v>
      </c>
      <c r="I15" s="298">
        <v>7.28</v>
      </c>
      <c r="J15" s="298">
        <v>93.87</v>
      </c>
      <c r="K15" s="266">
        <v>88</v>
      </c>
      <c r="L15" s="307">
        <v>22</v>
      </c>
    </row>
    <row r="16" spans="1:13" x14ac:dyDescent="0.25">
      <c r="A16" s="64"/>
      <c r="B16" s="65"/>
      <c r="C16" s="53"/>
      <c r="D16" s="50" t="s">
        <v>25</v>
      </c>
      <c r="E16" s="294" t="s">
        <v>86</v>
      </c>
      <c r="F16" s="300">
        <v>250</v>
      </c>
      <c r="G16" s="298">
        <v>27.12</v>
      </c>
      <c r="H16" s="298">
        <v>27.18</v>
      </c>
      <c r="I16" s="298">
        <v>44.03</v>
      </c>
      <c r="J16" s="298">
        <v>485.72</v>
      </c>
      <c r="K16" s="267">
        <v>79</v>
      </c>
      <c r="L16" s="307">
        <v>76</v>
      </c>
    </row>
    <row r="17" spans="1:12" x14ac:dyDescent="0.25">
      <c r="A17" s="64"/>
      <c r="B17" s="65"/>
      <c r="C17" s="53"/>
      <c r="D17" s="50" t="s">
        <v>26</v>
      </c>
      <c r="E17" s="295"/>
      <c r="F17" s="300"/>
      <c r="G17" s="252"/>
      <c r="H17" s="252"/>
      <c r="I17" s="252"/>
      <c r="J17" s="252"/>
      <c r="K17" s="268"/>
      <c r="L17" s="254"/>
    </row>
    <row r="18" spans="1:12" x14ac:dyDescent="0.25">
      <c r="A18" s="64"/>
      <c r="B18" s="65"/>
      <c r="C18" s="53"/>
      <c r="D18" s="50" t="s">
        <v>27</v>
      </c>
      <c r="E18" s="294" t="s">
        <v>87</v>
      </c>
      <c r="F18" s="300">
        <v>200</v>
      </c>
      <c r="G18" s="298">
        <v>2.98</v>
      </c>
      <c r="H18" s="298">
        <v>0.4</v>
      </c>
      <c r="I18" s="298">
        <v>19.78</v>
      </c>
      <c r="J18" s="298">
        <v>91.78</v>
      </c>
      <c r="K18" s="311" t="s">
        <v>76</v>
      </c>
      <c r="L18" s="254">
        <v>3.5</v>
      </c>
    </row>
    <row r="19" spans="1:12" x14ac:dyDescent="0.25">
      <c r="A19" s="64"/>
      <c r="B19" s="65"/>
      <c r="C19" s="53"/>
      <c r="D19" s="50" t="s">
        <v>28</v>
      </c>
      <c r="E19" s="247" t="s">
        <v>79</v>
      </c>
      <c r="F19" s="269">
        <v>40</v>
      </c>
      <c r="G19" s="298">
        <v>0</v>
      </c>
      <c r="H19" s="298">
        <v>0</v>
      </c>
      <c r="I19" s="298">
        <v>6.78</v>
      </c>
      <c r="J19" s="298">
        <v>27.09</v>
      </c>
      <c r="K19" s="311" t="s">
        <v>77</v>
      </c>
      <c r="L19" s="254">
        <v>7.6</v>
      </c>
    </row>
    <row r="20" spans="1:12" x14ac:dyDescent="0.25">
      <c r="A20" s="64"/>
      <c r="B20" s="65"/>
      <c r="C20" s="53"/>
      <c r="D20" s="50" t="s">
        <v>29</v>
      </c>
      <c r="E20" s="247"/>
      <c r="F20" s="269"/>
      <c r="G20" s="269"/>
      <c r="H20" s="269"/>
      <c r="I20" s="269"/>
      <c r="J20" s="252"/>
      <c r="K20" s="268"/>
      <c r="L20" s="254"/>
    </row>
    <row r="21" spans="1:12" x14ac:dyDescent="0.25">
      <c r="A21" s="64"/>
      <c r="B21" s="65"/>
      <c r="C21" s="53"/>
      <c r="D21" s="46"/>
      <c r="E21" s="255"/>
      <c r="F21" s="251"/>
      <c r="G21" s="252"/>
      <c r="H21" s="252"/>
      <c r="I21" s="252"/>
      <c r="J21" s="252"/>
      <c r="K21" s="253"/>
      <c r="L21" s="254"/>
    </row>
    <row r="22" spans="1:12" x14ac:dyDescent="0.25">
      <c r="A22" s="64"/>
      <c r="B22" s="65"/>
      <c r="C22" s="53"/>
      <c r="D22" s="46"/>
      <c r="E22" s="255"/>
      <c r="F22" s="251"/>
      <c r="G22" s="270"/>
      <c r="H22" s="270"/>
      <c r="I22" s="270"/>
      <c r="J22" s="270"/>
      <c r="K22" s="271"/>
      <c r="L22" s="272"/>
    </row>
    <row r="23" spans="1:12" x14ac:dyDescent="0.25">
      <c r="A23" s="71"/>
      <c r="B23" s="72"/>
      <c r="C23" s="54"/>
      <c r="D23" s="55" t="s">
        <v>30</v>
      </c>
      <c r="E23" s="273"/>
      <c r="F23" s="274">
        <f>SUM(F14:F22)</f>
        <v>705</v>
      </c>
      <c r="G23" s="275">
        <f t="shared" ref="G23:J23" si="2">SUM(G14:G22)</f>
        <v>34.119999999999997</v>
      </c>
      <c r="H23" s="275">
        <f t="shared" si="2"/>
        <v>32.65</v>
      </c>
      <c r="I23" s="275">
        <f t="shared" si="2"/>
        <v>77.87</v>
      </c>
      <c r="J23" s="275">
        <f t="shared" si="2"/>
        <v>698.46</v>
      </c>
      <c r="K23" s="276"/>
      <c r="L23" s="277">
        <f t="shared" ref="L23" si="3">SUM(L14:L22)</f>
        <v>109.1</v>
      </c>
    </row>
    <row r="24" spans="1:12" ht="15.75" thickBot="1" x14ac:dyDescent="0.3">
      <c r="A24" s="79">
        <f>A6</f>
        <v>1</v>
      </c>
      <c r="B24" s="80">
        <f>B6</f>
        <v>1</v>
      </c>
      <c r="C24" s="445" t="s">
        <v>4</v>
      </c>
      <c r="D24" s="446"/>
      <c r="E24" s="278"/>
      <c r="F24" s="279">
        <f>F13+F23</f>
        <v>1225</v>
      </c>
      <c r="G24" s="280">
        <f t="shared" ref="G24:J24" si="4">G13+G23</f>
        <v>46.04</v>
      </c>
      <c r="H24" s="280">
        <f t="shared" si="4"/>
        <v>51.14</v>
      </c>
      <c r="I24" s="280">
        <f t="shared" si="4"/>
        <v>177.76999999999998</v>
      </c>
      <c r="J24" s="280">
        <f t="shared" si="4"/>
        <v>1318.9299999999998</v>
      </c>
      <c r="K24" s="281"/>
      <c r="L24" s="282">
        <f t="shared" ref="L24" si="5">L13+L23</f>
        <v>191.8</v>
      </c>
    </row>
    <row r="25" spans="1:12" x14ac:dyDescent="0.25">
      <c r="A25" s="61">
        <v>1</v>
      </c>
      <c r="B25" s="62">
        <v>2</v>
      </c>
      <c r="C25" s="52" t="s">
        <v>18</v>
      </c>
      <c r="D25" s="85"/>
      <c r="E25" s="283" t="s">
        <v>55</v>
      </c>
      <c r="F25" s="250">
        <v>17</v>
      </c>
      <c r="G25" s="298">
        <v>3.6</v>
      </c>
      <c r="H25" s="298">
        <v>5.9</v>
      </c>
      <c r="I25" s="298">
        <v>0.05</v>
      </c>
      <c r="J25" s="298">
        <v>70.099999999999994</v>
      </c>
      <c r="K25" s="314"/>
      <c r="L25" s="315">
        <v>16.100000000000001</v>
      </c>
    </row>
    <row r="26" spans="1:12" x14ac:dyDescent="0.25">
      <c r="A26" s="64"/>
      <c r="B26" s="65"/>
      <c r="C26" s="53"/>
      <c r="D26" s="131" t="s">
        <v>19</v>
      </c>
      <c r="E26" s="248" t="s">
        <v>66</v>
      </c>
      <c r="F26" s="250">
        <v>90</v>
      </c>
      <c r="G26" s="298">
        <v>16.809999999999999</v>
      </c>
      <c r="H26" s="298">
        <v>19.260000000000002</v>
      </c>
      <c r="I26" s="298">
        <v>0.23</v>
      </c>
      <c r="J26" s="298">
        <v>244.26</v>
      </c>
      <c r="K26" s="311">
        <v>36</v>
      </c>
      <c r="L26" s="307">
        <v>58.5</v>
      </c>
    </row>
    <row r="27" spans="1:12" x14ac:dyDescent="0.25">
      <c r="A27" s="64"/>
      <c r="B27" s="65"/>
      <c r="C27" s="53"/>
      <c r="D27" s="50" t="s">
        <v>19</v>
      </c>
      <c r="E27" s="248" t="s">
        <v>43</v>
      </c>
      <c r="F27" s="250">
        <v>150</v>
      </c>
      <c r="G27" s="298">
        <v>8.18</v>
      </c>
      <c r="H27" s="298">
        <v>9.64</v>
      </c>
      <c r="I27" s="298">
        <v>36.94</v>
      </c>
      <c r="J27" s="298">
        <v>266.94</v>
      </c>
      <c r="K27" s="311" t="s">
        <v>78</v>
      </c>
      <c r="L27" s="307">
        <v>13.4</v>
      </c>
    </row>
    <row r="28" spans="1:12" x14ac:dyDescent="0.25">
      <c r="A28" s="64"/>
      <c r="B28" s="65"/>
      <c r="C28" s="53"/>
      <c r="D28" s="50" t="s">
        <v>20</v>
      </c>
      <c r="E28" s="249" t="s">
        <v>68</v>
      </c>
      <c r="F28" s="300">
        <v>200</v>
      </c>
      <c r="G28" s="298">
        <v>0.1</v>
      </c>
      <c r="H28" s="298">
        <v>0</v>
      </c>
      <c r="I28" s="298">
        <v>91</v>
      </c>
      <c r="J28" s="298">
        <v>364.4</v>
      </c>
      <c r="K28" s="311">
        <v>517</v>
      </c>
      <c r="L28" s="307">
        <v>8.5</v>
      </c>
    </row>
    <row r="29" spans="1:12" x14ac:dyDescent="0.25">
      <c r="A29" s="64"/>
      <c r="B29" s="65"/>
      <c r="C29" s="53"/>
      <c r="D29" s="50" t="s">
        <v>28</v>
      </c>
      <c r="E29" s="247" t="s">
        <v>79</v>
      </c>
      <c r="F29" s="300">
        <v>50</v>
      </c>
      <c r="G29" s="298">
        <v>2.98</v>
      </c>
      <c r="H29" s="298">
        <v>0.4</v>
      </c>
      <c r="I29" s="298">
        <v>19.78</v>
      </c>
      <c r="J29" s="298">
        <v>91.78</v>
      </c>
      <c r="K29" s="311" t="s">
        <v>77</v>
      </c>
      <c r="L29" s="307">
        <v>4.4000000000000004</v>
      </c>
    </row>
    <row r="30" spans="1:12" x14ac:dyDescent="0.25">
      <c r="A30" s="64"/>
      <c r="B30" s="65"/>
      <c r="C30" s="53"/>
      <c r="D30" s="50" t="s">
        <v>29</v>
      </c>
      <c r="E30" s="247"/>
      <c r="F30" s="269"/>
      <c r="G30" s="97"/>
      <c r="H30" s="97"/>
      <c r="I30" s="97"/>
      <c r="J30" s="97"/>
      <c r="K30" s="253"/>
      <c r="L30" s="254"/>
    </row>
    <row r="31" spans="1:12" x14ac:dyDescent="0.25">
      <c r="A31" s="64"/>
      <c r="B31" s="65"/>
      <c r="C31" s="53"/>
      <c r="D31" s="50" t="s">
        <v>21</v>
      </c>
      <c r="E31" s="248"/>
      <c r="F31" s="250"/>
      <c r="G31" s="284"/>
      <c r="H31" s="284"/>
      <c r="I31" s="284"/>
      <c r="J31" s="284"/>
      <c r="K31" s="253"/>
      <c r="L31" s="254"/>
    </row>
    <row r="32" spans="1:12" ht="15.75" thickBot="1" x14ac:dyDescent="0.3">
      <c r="A32" s="64"/>
      <c r="B32" s="65"/>
      <c r="C32" s="53"/>
      <c r="D32" s="107" t="s">
        <v>30</v>
      </c>
      <c r="E32" s="285"/>
      <c r="F32" s="286">
        <f>SUM(F25:F30)</f>
        <v>507</v>
      </c>
      <c r="G32" s="287">
        <f>SUM(G25:G29)</f>
        <v>31.67</v>
      </c>
      <c r="H32" s="287">
        <f t="shared" ref="H32:L32" si="6">SUM(H25:H29)</f>
        <v>35.200000000000003</v>
      </c>
      <c r="I32" s="287">
        <f t="shared" si="6"/>
        <v>148</v>
      </c>
      <c r="J32" s="287">
        <f t="shared" si="6"/>
        <v>1037.48</v>
      </c>
      <c r="K32" s="287"/>
      <c r="L32" s="287">
        <f t="shared" si="6"/>
        <v>100.9</v>
      </c>
    </row>
    <row r="33" spans="1:12" x14ac:dyDescent="0.25">
      <c r="A33" s="61">
        <f>A25</f>
        <v>1</v>
      </c>
      <c r="B33" s="108">
        <f>B25</f>
        <v>2</v>
      </c>
      <c r="C33" s="52" t="s">
        <v>22</v>
      </c>
      <c r="D33" s="48" t="s">
        <v>23</v>
      </c>
      <c r="E33" s="288"/>
      <c r="F33" s="289"/>
      <c r="G33" s="290"/>
      <c r="H33" s="290"/>
      <c r="I33" s="290"/>
      <c r="J33" s="290"/>
      <c r="K33" s="316"/>
      <c r="L33" s="265"/>
    </row>
    <row r="34" spans="1:12" x14ac:dyDescent="0.25">
      <c r="A34" s="64"/>
      <c r="B34" s="65"/>
      <c r="C34" s="53"/>
      <c r="D34" s="50" t="s">
        <v>24</v>
      </c>
      <c r="E34" s="248" t="s">
        <v>80</v>
      </c>
      <c r="F34" s="300">
        <v>200</v>
      </c>
      <c r="G34" s="298">
        <v>7.35</v>
      </c>
      <c r="H34" s="298">
        <v>2.69</v>
      </c>
      <c r="I34" s="298">
        <v>13.22</v>
      </c>
      <c r="J34" s="298">
        <v>106.79</v>
      </c>
      <c r="K34" s="311">
        <v>87</v>
      </c>
      <c r="L34" s="307">
        <v>22</v>
      </c>
    </row>
    <row r="35" spans="1:12" x14ac:dyDescent="0.25">
      <c r="A35" s="64"/>
      <c r="B35" s="65"/>
      <c r="C35" s="53"/>
      <c r="D35" s="50" t="s">
        <v>25</v>
      </c>
      <c r="E35" s="249" t="s">
        <v>81</v>
      </c>
      <c r="F35" s="300">
        <v>90</v>
      </c>
      <c r="G35" s="298">
        <v>8.75</v>
      </c>
      <c r="H35" s="298">
        <v>20.2</v>
      </c>
      <c r="I35" s="298">
        <v>2.66</v>
      </c>
      <c r="J35" s="298">
        <v>227.42</v>
      </c>
      <c r="K35" s="311">
        <v>39</v>
      </c>
      <c r="L35" s="307">
        <v>52</v>
      </c>
    </row>
    <row r="36" spans="1:12" x14ac:dyDescent="0.25">
      <c r="A36" s="64"/>
      <c r="B36" s="65"/>
      <c r="C36" s="53"/>
      <c r="D36" s="50" t="s">
        <v>26</v>
      </c>
      <c r="E36" s="248" t="s">
        <v>38</v>
      </c>
      <c r="F36" s="300">
        <v>150</v>
      </c>
      <c r="G36" s="298">
        <v>3.29</v>
      </c>
      <c r="H36" s="298">
        <v>6.26</v>
      </c>
      <c r="I36" s="298">
        <v>18.670000000000002</v>
      </c>
      <c r="J36" s="298">
        <v>144.74</v>
      </c>
      <c r="K36" s="311">
        <v>127</v>
      </c>
      <c r="L36" s="307">
        <v>23</v>
      </c>
    </row>
    <row r="37" spans="1:12" x14ac:dyDescent="0.25">
      <c r="A37" s="64"/>
      <c r="B37" s="65"/>
      <c r="C37" s="53"/>
      <c r="D37" s="50" t="s">
        <v>27</v>
      </c>
      <c r="E37" s="249" t="s">
        <v>68</v>
      </c>
      <c r="F37" s="300">
        <v>200</v>
      </c>
      <c r="G37" s="298">
        <v>0.1</v>
      </c>
      <c r="H37" s="298">
        <v>0</v>
      </c>
      <c r="I37" s="298">
        <v>91</v>
      </c>
      <c r="J37" s="298">
        <v>364.4</v>
      </c>
      <c r="K37" s="311">
        <v>517</v>
      </c>
      <c r="L37" s="307">
        <v>8.5</v>
      </c>
    </row>
    <row r="38" spans="1:12" x14ac:dyDescent="0.25">
      <c r="A38" s="64"/>
      <c r="B38" s="65"/>
      <c r="C38" s="53"/>
      <c r="D38" s="50" t="s">
        <v>28</v>
      </c>
      <c r="E38" s="247" t="s">
        <v>79</v>
      </c>
      <c r="F38" s="300">
        <v>70</v>
      </c>
      <c r="G38" s="298">
        <v>2.98</v>
      </c>
      <c r="H38" s="298">
        <v>0.4</v>
      </c>
      <c r="I38" s="298">
        <v>19.78</v>
      </c>
      <c r="J38" s="298">
        <v>91.78</v>
      </c>
      <c r="K38" s="311" t="s">
        <v>77</v>
      </c>
      <c r="L38" s="307">
        <v>6.1</v>
      </c>
    </row>
    <row r="39" spans="1:12" x14ac:dyDescent="0.25">
      <c r="A39" s="64"/>
      <c r="B39" s="65"/>
      <c r="C39" s="53"/>
      <c r="D39" s="50" t="s">
        <v>29</v>
      </c>
      <c r="E39" s="247"/>
      <c r="F39" s="269"/>
      <c r="G39" s="269"/>
      <c r="H39" s="269"/>
      <c r="I39" s="269"/>
      <c r="J39" s="252"/>
      <c r="K39" s="253"/>
      <c r="L39" s="254"/>
    </row>
    <row r="40" spans="1:12" x14ac:dyDescent="0.25">
      <c r="A40" s="64"/>
      <c r="B40" s="65"/>
      <c r="C40" s="53"/>
      <c r="D40" s="46"/>
      <c r="E40" s="255"/>
      <c r="F40" s="251"/>
      <c r="G40" s="291"/>
      <c r="H40" s="291"/>
      <c r="I40" s="291"/>
      <c r="J40" s="291"/>
      <c r="K40" s="271"/>
      <c r="L40" s="272"/>
    </row>
    <row r="41" spans="1:12" x14ac:dyDescent="0.25">
      <c r="A41" s="64"/>
      <c r="B41" s="65"/>
      <c r="C41" s="53"/>
      <c r="D41" s="46"/>
      <c r="E41" s="255"/>
      <c r="F41" s="251"/>
      <c r="G41" s="291"/>
      <c r="H41" s="291"/>
      <c r="I41" s="291"/>
      <c r="J41" s="291"/>
      <c r="K41" s="271"/>
      <c r="L41" s="272"/>
    </row>
    <row r="42" spans="1:12" x14ac:dyDescent="0.25">
      <c r="A42" s="71"/>
      <c r="B42" s="72"/>
      <c r="C42" s="54"/>
      <c r="D42" s="55" t="s">
        <v>30</v>
      </c>
      <c r="E42" s="273"/>
      <c r="F42" s="274">
        <f>SUM(F34:F38)</f>
        <v>710</v>
      </c>
      <c r="G42" s="292">
        <f t="shared" ref="G42" si="7">SUM(G33:G41)</f>
        <v>22.470000000000002</v>
      </c>
      <c r="H42" s="292">
        <f t="shared" ref="H42" si="8">SUM(H33:H41)</f>
        <v>29.549999999999997</v>
      </c>
      <c r="I42" s="292">
        <f t="shared" ref="I42" si="9">SUM(I33:I41)</f>
        <v>145.33000000000001</v>
      </c>
      <c r="J42" s="292">
        <f t="shared" ref="J42:L42" si="10">SUM(J33:J41)</f>
        <v>935.12999999999988</v>
      </c>
      <c r="K42" s="276"/>
      <c r="L42" s="277">
        <f t="shared" si="10"/>
        <v>111.6</v>
      </c>
    </row>
    <row r="43" spans="1:12" ht="15.75" customHeight="1" thickBot="1" x14ac:dyDescent="0.3">
      <c r="A43" s="79">
        <f>A25</f>
        <v>1</v>
      </c>
      <c r="B43" s="80">
        <f>B25</f>
        <v>2</v>
      </c>
      <c r="C43" s="445" t="s">
        <v>4</v>
      </c>
      <c r="D43" s="446"/>
      <c r="E43" s="278"/>
      <c r="F43" s="279">
        <f>F32+F42</f>
        <v>1217</v>
      </c>
      <c r="G43" s="293">
        <f t="shared" ref="G43" si="11">G32+G42</f>
        <v>54.14</v>
      </c>
      <c r="H43" s="293">
        <f t="shared" ref="H43" si="12">H32+H42</f>
        <v>64.75</v>
      </c>
      <c r="I43" s="293">
        <f t="shared" ref="I43" si="13">I32+I42</f>
        <v>293.33000000000004</v>
      </c>
      <c r="J43" s="293">
        <f t="shared" ref="J43:L43" si="14">J32+J42</f>
        <v>1972.61</v>
      </c>
      <c r="K43" s="281"/>
      <c r="L43" s="282">
        <f t="shared" si="14"/>
        <v>212.5</v>
      </c>
    </row>
    <row r="44" spans="1:12" x14ac:dyDescent="0.25">
      <c r="A44" s="61">
        <v>1</v>
      </c>
      <c r="B44" s="62">
        <v>3</v>
      </c>
      <c r="C44" s="52" t="s">
        <v>18</v>
      </c>
      <c r="D44" s="48" t="s">
        <v>19</v>
      </c>
      <c r="E44" s="317" t="s">
        <v>88</v>
      </c>
      <c r="F44" s="300">
        <v>150</v>
      </c>
      <c r="G44" s="298">
        <v>31.01</v>
      </c>
      <c r="H44" s="298">
        <v>16.739999999999998</v>
      </c>
      <c r="I44" s="298">
        <v>56.71</v>
      </c>
      <c r="J44" s="298">
        <v>558.72</v>
      </c>
      <c r="K44" s="311">
        <v>224</v>
      </c>
      <c r="L44" s="306">
        <v>114.5</v>
      </c>
    </row>
    <row r="45" spans="1:12" x14ac:dyDescent="0.25">
      <c r="A45" s="64"/>
      <c r="B45" s="65"/>
      <c r="C45" s="53"/>
      <c r="D45" s="50" t="s">
        <v>20</v>
      </c>
      <c r="E45" s="247" t="s">
        <v>42</v>
      </c>
      <c r="F45" s="322">
        <v>204</v>
      </c>
      <c r="G45" s="319">
        <v>0.27</v>
      </c>
      <c r="H45" s="319">
        <v>0</v>
      </c>
      <c r="I45" s="319">
        <v>7.38</v>
      </c>
      <c r="J45" s="319">
        <v>31.3</v>
      </c>
      <c r="K45" s="329" t="s">
        <v>91</v>
      </c>
      <c r="L45" s="330">
        <v>4.5999999999999996</v>
      </c>
    </row>
    <row r="46" spans="1:12" x14ac:dyDescent="0.25">
      <c r="A46" s="64"/>
      <c r="B46" s="65"/>
      <c r="C46" s="53"/>
      <c r="D46" s="50" t="s">
        <v>28</v>
      </c>
      <c r="E46" s="294" t="s">
        <v>90</v>
      </c>
      <c r="F46" s="300">
        <v>40</v>
      </c>
      <c r="G46" s="298">
        <v>3.06</v>
      </c>
      <c r="H46" s="298">
        <v>1.2</v>
      </c>
      <c r="I46" s="298">
        <v>20.48</v>
      </c>
      <c r="J46" s="298">
        <v>104.54</v>
      </c>
      <c r="K46" s="311" t="s">
        <v>75</v>
      </c>
      <c r="L46" s="307">
        <v>5.2</v>
      </c>
    </row>
    <row r="47" spans="1:12" x14ac:dyDescent="0.25">
      <c r="A47" s="64"/>
      <c r="B47" s="65"/>
      <c r="C47" s="53"/>
      <c r="D47" s="50" t="s">
        <v>29</v>
      </c>
      <c r="E47" s="44"/>
      <c r="F47" s="269"/>
      <c r="G47" s="96"/>
      <c r="H47" s="97"/>
      <c r="I47" s="97"/>
      <c r="J47" s="97"/>
      <c r="K47" s="253"/>
      <c r="L47" s="254"/>
    </row>
    <row r="48" spans="1:12" x14ac:dyDescent="0.25">
      <c r="A48" s="64"/>
      <c r="B48" s="65"/>
      <c r="C48" s="53"/>
      <c r="D48" s="46" t="s">
        <v>21</v>
      </c>
      <c r="E48" s="255" t="s">
        <v>89</v>
      </c>
      <c r="F48" s="296">
        <v>150</v>
      </c>
      <c r="G48" s="298">
        <v>0.6</v>
      </c>
      <c r="H48" s="298">
        <v>0.6</v>
      </c>
      <c r="I48" s="298">
        <v>14.7</v>
      </c>
      <c r="J48" s="298">
        <v>70.5</v>
      </c>
      <c r="K48" s="311" t="s">
        <v>92</v>
      </c>
      <c r="L48" s="307">
        <v>28</v>
      </c>
    </row>
    <row r="49" spans="1:12" x14ac:dyDescent="0.25">
      <c r="A49" s="64"/>
      <c r="B49" s="65"/>
      <c r="C49" s="53"/>
      <c r="D49" s="46"/>
      <c r="E49" s="68"/>
      <c r="F49" s="69"/>
      <c r="G49" s="100"/>
      <c r="H49" s="100"/>
      <c r="I49" s="100"/>
      <c r="J49" s="100"/>
      <c r="K49" s="119"/>
      <c r="L49" s="209"/>
    </row>
    <row r="50" spans="1:12" x14ac:dyDescent="0.25">
      <c r="A50" s="64"/>
      <c r="B50" s="65"/>
      <c r="C50" s="53"/>
      <c r="D50" s="46"/>
      <c r="E50" s="68"/>
      <c r="F50" s="69"/>
      <c r="G50" s="100"/>
      <c r="H50" s="100"/>
      <c r="I50" s="100"/>
      <c r="J50" s="100"/>
      <c r="K50" s="119"/>
      <c r="L50" s="209"/>
    </row>
    <row r="51" spans="1:12" ht="15.75" thickBot="1" x14ac:dyDescent="0.3">
      <c r="A51" s="71"/>
      <c r="B51" s="72"/>
      <c r="C51" s="54"/>
      <c r="D51" s="126" t="s">
        <v>30</v>
      </c>
      <c r="E51" s="127"/>
      <c r="F51" s="128">
        <f>SUM(F44:F50)</f>
        <v>544</v>
      </c>
      <c r="G51" s="129">
        <f t="shared" ref="G51" si="15">SUM(G44:G50)</f>
        <v>34.940000000000005</v>
      </c>
      <c r="H51" s="129">
        <f t="shared" ref="H51" si="16">SUM(H44:H50)</f>
        <v>18.54</v>
      </c>
      <c r="I51" s="129">
        <f t="shared" ref="I51" si="17">SUM(I44:I50)</f>
        <v>99.27000000000001</v>
      </c>
      <c r="J51" s="129">
        <f t="shared" ref="J51:L51" si="18">SUM(J44:J50)</f>
        <v>765.06</v>
      </c>
      <c r="K51" s="130"/>
      <c r="L51" s="331">
        <f t="shared" si="18"/>
        <v>152.30000000000001</v>
      </c>
    </row>
    <row r="52" spans="1:12" x14ac:dyDescent="0.25">
      <c r="A52" s="77">
        <f>A44</f>
        <v>1</v>
      </c>
      <c r="B52" s="78">
        <f>B44</f>
        <v>3</v>
      </c>
      <c r="C52" s="56" t="s">
        <v>22</v>
      </c>
      <c r="D52" s="50" t="s">
        <v>23</v>
      </c>
      <c r="E52" s="68"/>
      <c r="F52" s="115"/>
      <c r="G52" s="116"/>
      <c r="H52" s="116"/>
      <c r="I52" s="116"/>
      <c r="J52" s="116"/>
      <c r="K52" s="120"/>
      <c r="L52" s="324"/>
    </row>
    <row r="53" spans="1:12" x14ac:dyDescent="0.25">
      <c r="A53" s="64"/>
      <c r="B53" s="65"/>
      <c r="C53" s="53"/>
      <c r="D53" s="50" t="s">
        <v>24</v>
      </c>
      <c r="E53" s="50" t="s">
        <v>39</v>
      </c>
      <c r="F53" s="325">
        <v>250</v>
      </c>
      <c r="G53" s="328">
        <v>6.93</v>
      </c>
      <c r="H53" s="328">
        <v>12.91</v>
      </c>
      <c r="I53" s="328">
        <v>12.72</v>
      </c>
      <c r="J53" s="328">
        <v>184.46</v>
      </c>
      <c r="K53" s="326">
        <v>38</v>
      </c>
      <c r="L53" s="327">
        <v>40.299999999999997</v>
      </c>
    </row>
    <row r="54" spans="1:12" x14ac:dyDescent="0.25">
      <c r="A54" s="64"/>
      <c r="B54" s="65"/>
      <c r="C54" s="53"/>
      <c r="D54" s="50" t="s">
        <v>25</v>
      </c>
      <c r="E54" s="67" t="s">
        <v>40</v>
      </c>
      <c r="F54" s="325">
        <v>90</v>
      </c>
      <c r="G54" s="328">
        <v>14.02</v>
      </c>
      <c r="H54" s="328">
        <v>19.559999999999999</v>
      </c>
      <c r="I54" s="328">
        <v>5.55</v>
      </c>
      <c r="J54" s="328">
        <v>254.56</v>
      </c>
      <c r="K54" s="326">
        <v>49</v>
      </c>
      <c r="L54" s="327">
        <v>55.3</v>
      </c>
    </row>
    <row r="55" spans="1:12" x14ac:dyDescent="0.25">
      <c r="A55" s="64"/>
      <c r="B55" s="65"/>
      <c r="C55" s="53"/>
      <c r="D55" s="50" t="s">
        <v>26</v>
      </c>
      <c r="E55" s="248" t="s">
        <v>94</v>
      </c>
      <c r="F55" s="325">
        <v>150</v>
      </c>
      <c r="G55" s="328">
        <v>5.6</v>
      </c>
      <c r="H55" s="328">
        <v>0.66</v>
      </c>
      <c r="I55" s="328">
        <v>35.9</v>
      </c>
      <c r="J55" s="328">
        <v>172.13</v>
      </c>
      <c r="K55" s="326" t="s">
        <v>93</v>
      </c>
      <c r="L55" s="327">
        <v>12.6</v>
      </c>
    </row>
    <row r="56" spans="1:12" x14ac:dyDescent="0.25">
      <c r="A56" s="64"/>
      <c r="B56" s="65"/>
      <c r="C56" s="53"/>
      <c r="D56" s="50" t="s">
        <v>27</v>
      </c>
      <c r="E56" s="67" t="s">
        <v>47</v>
      </c>
      <c r="F56" s="325">
        <v>200</v>
      </c>
      <c r="G56" s="328">
        <v>0.23</v>
      </c>
      <c r="H56" s="328">
        <v>0</v>
      </c>
      <c r="I56" s="328">
        <v>7.27</v>
      </c>
      <c r="J56" s="328">
        <v>29.98</v>
      </c>
      <c r="K56" s="326" t="s">
        <v>95</v>
      </c>
      <c r="L56" s="327">
        <v>2.6</v>
      </c>
    </row>
    <row r="57" spans="1:12" x14ac:dyDescent="0.25">
      <c r="A57" s="64"/>
      <c r="B57" s="65"/>
      <c r="C57" s="53"/>
      <c r="D57" s="50" t="s">
        <v>28</v>
      </c>
      <c r="E57" s="247" t="s">
        <v>79</v>
      </c>
      <c r="F57" s="325">
        <v>50</v>
      </c>
      <c r="G57" s="328">
        <v>2.98</v>
      </c>
      <c r="H57" s="328">
        <v>0.4</v>
      </c>
      <c r="I57" s="328">
        <v>19.78</v>
      </c>
      <c r="J57" s="328">
        <v>91.78</v>
      </c>
      <c r="K57" s="326" t="s">
        <v>77</v>
      </c>
      <c r="L57" s="327">
        <v>4.4000000000000004</v>
      </c>
    </row>
    <row r="58" spans="1:12" x14ac:dyDescent="0.25">
      <c r="A58" s="64"/>
      <c r="B58" s="65"/>
      <c r="C58" s="53"/>
      <c r="D58" s="50" t="s">
        <v>29</v>
      </c>
      <c r="E58" s="44"/>
      <c r="F58" s="57"/>
      <c r="G58" s="57"/>
      <c r="H58" s="57"/>
      <c r="I58" s="57"/>
      <c r="J58" s="100"/>
      <c r="K58" s="119"/>
      <c r="L58" s="209"/>
    </row>
    <row r="59" spans="1:12" x14ac:dyDescent="0.25">
      <c r="A59" s="64"/>
      <c r="B59" s="65"/>
      <c r="C59" s="53"/>
      <c r="D59" s="49"/>
      <c r="E59" s="68"/>
      <c r="F59" s="69"/>
      <c r="G59" s="100"/>
      <c r="H59" s="100"/>
      <c r="I59" s="100"/>
      <c r="J59" s="100"/>
      <c r="K59" s="119"/>
      <c r="L59" s="209"/>
    </row>
    <row r="60" spans="1:12" x14ac:dyDescent="0.25">
      <c r="A60" s="64"/>
      <c r="B60" s="65"/>
      <c r="C60" s="53"/>
      <c r="D60" s="46"/>
      <c r="E60" s="68"/>
      <c r="F60" s="69"/>
      <c r="G60" s="70"/>
      <c r="H60" s="70"/>
      <c r="I60" s="70"/>
      <c r="J60" s="70"/>
      <c r="K60" s="121"/>
      <c r="L60" s="211"/>
    </row>
    <row r="61" spans="1:12" x14ac:dyDescent="0.25">
      <c r="A61" s="71"/>
      <c r="B61" s="72"/>
      <c r="C61" s="54"/>
      <c r="D61" s="55" t="s">
        <v>30</v>
      </c>
      <c r="E61" s="73"/>
      <c r="F61" s="74">
        <f>SUM(F52:F60)</f>
        <v>740</v>
      </c>
      <c r="G61" s="75">
        <f t="shared" ref="G61" si="19">SUM(G52:G60)</f>
        <v>29.759999999999998</v>
      </c>
      <c r="H61" s="75">
        <f t="shared" ref="H61" si="20">SUM(H52:H60)</f>
        <v>33.529999999999994</v>
      </c>
      <c r="I61" s="75">
        <f t="shared" ref="I61" si="21">SUM(I52:I60)</f>
        <v>81.22</v>
      </c>
      <c r="J61" s="75">
        <f t="shared" ref="J61:L61" si="22">SUM(J52:J60)</f>
        <v>732.91</v>
      </c>
      <c r="K61" s="122"/>
      <c r="L61" s="212">
        <f t="shared" si="22"/>
        <v>115.19999999999999</v>
      </c>
    </row>
    <row r="62" spans="1:12" ht="15.75" customHeight="1" thickBot="1" x14ac:dyDescent="0.3">
      <c r="A62" s="87">
        <f>A44</f>
        <v>1</v>
      </c>
      <c r="B62" s="88">
        <f>B44</f>
        <v>3</v>
      </c>
      <c r="C62" s="447" t="s">
        <v>4</v>
      </c>
      <c r="D62" s="448"/>
      <c r="E62" s="89"/>
      <c r="F62" s="90">
        <f>F51+F61</f>
        <v>1284</v>
      </c>
      <c r="G62" s="91">
        <f t="shared" ref="G62" si="23">G51+G61</f>
        <v>64.7</v>
      </c>
      <c r="H62" s="91">
        <f t="shared" ref="H62" si="24">H51+H61</f>
        <v>52.069999999999993</v>
      </c>
      <c r="I62" s="91">
        <f t="shared" ref="I62" si="25">I51+I61</f>
        <v>180.49</v>
      </c>
      <c r="J62" s="91">
        <f t="shared" ref="J62:L62" si="26">J51+J61</f>
        <v>1497.9699999999998</v>
      </c>
      <c r="K62" s="323"/>
      <c r="L62" s="213">
        <f t="shared" si="26"/>
        <v>267.5</v>
      </c>
    </row>
    <row r="63" spans="1:12" x14ac:dyDescent="0.25">
      <c r="A63" s="61">
        <v>1</v>
      </c>
      <c r="B63" s="62">
        <v>4</v>
      </c>
      <c r="C63" s="52" t="s">
        <v>18</v>
      </c>
      <c r="D63" s="48" t="s">
        <v>23</v>
      </c>
      <c r="E63" s="333" t="s">
        <v>96</v>
      </c>
      <c r="F63" s="418">
        <v>60</v>
      </c>
      <c r="G63" s="417">
        <v>1.1399999999999999</v>
      </c>
      <c r="H63" s="417">
        <v>5.34</v>
      </c>
      <c r="I63" s="417">
        <v>4.62</v>
      </c>
      <c r="J63" s="417">
        <v>71.400000000000006</v>
      </c>
      <c r="K63" s="419">
        <v>135</v>
      </c>
      <c r="L63" s="306">
        <v>17.399999999999999</v>
      </c>
    </row>
    <row r="64" spans="1:12" x14ac:dyDescent="0.25">
      <c r="A64" s="64"/>
      <c r="B64" s="65"/>
      <c r="C64" s="53"/>
      <c r="D64" s="50" t="s">
        <v>19</v>
      </c>
      <c r="E64" s="249" t="s">
        <v>97</v>
      </c>
      <c r="F64" s="300">
        <v>90</v>
      </c>
      <c r="G64" s="298">
        <v>9.89</v>
      </c>
      <c r="H64" s="298">
        <v>19.579999999999998</v>
      </c>
      <c r="I64" s="298">
        <v>1.78</v>
      </c>
      <c r="J64" s="298">
        <v>222.96</v>
      </c>
      <c r="K64" s="421">
        <v>39</v>
      </c>
      <c r="L64" s="307">
        <v>52</v>
      </c>
    </row>
    <row r="65" spans="1:12" x14ac:dyDescent="0.25">
      <c r="A65" s="64"/>
      <c r="B65" s="65"/>
      <c r="C65" s="53"/>
      <c r="D65" s="50" t="s">
        <v>19</v>
      </c>
      <c r="E65" s="249" t="s">
        <v>38</v>
      </c>
      <c r="F65" s="300">
        <v>150</v>
      </c>
      <c r="G65" s="298">
        <v>3.29</v>
      </c>
      <c r="H65" s="298">
        <v>6.26</v>
      </c>
      <c r="I65" s="298">
        <v>18.670000000000002</v>
      </c>
      <c r="J65" s="298">
        <v>144.74</v>
      </c>
      <c r="K65" s="421">
        <v>127</v>
      </c>
      <c r="L65" s="307">
        <v>23</v>
      </c>
    </row>
    <row r="66" spans="1:12" x14ac:dyDescent="0.25">
      <c r="A66" s="64"/>
      <c r="B66" s="65"/>
      <c r="C66" s="53"/>
      <c r="D66" s="50" t="s">
        <v>20</v>
      </c>
      <c r="E66" s="247" t="s">
        <v>87</v>
      </c>
      <c r="F66" s="300">
        <v>200</v>
      </c>
      <c r="G66" s="298">
        <v>0</v>
      </c>
      <c r="H66" s="298">
        <v>0</v>
      </c>
      <c r="I66" s="298">
        <v>6.78</v>
      </c>
      <c r="J66" s="298">
        <v>27.09</v>
      </c>
      <c r="K66" s="421" t="s">
        <v>76</v>
      </c>
      <c r="L66" s="307">
        <v>7.6</v>
      </c>
    </row>
    <row r="67" spans="1:12" x14ac:dyDescent="0.25">
      <c r="A67" s="64"/>
      <c r="B67" s="65"/>
      <c r="C67" s="53"/>
      <c r="D67" s="50" t="s">
        <v>28</v>
      </c>
      <c r="E67" s="247" t="s">
        <v>79</v>
      </c>
      <c r="F67" s="300">
        <v>40</v>
      </c>
      <c r="G67" s="298">
        <v>2.98</v>
      </c>
      <c r="H67" s="298">
        <v>0.4</v>
      </c>
      <c r="I67" s="298">
        <v>19.78</v>
      </c>
      <c r="J67" s="298">
        <v>91.78</v>
      </c>
      <c r="K67" s="421" t="s">
        <v>77</v>
      </c>
      <c r="L67" s="307">
        <v>3.5</v>
      </c>
    </row>
    <row r="68" spans="1:12" x14ac:dyDescent="0.25">
      <c r="A68" s="64"/>
      <c r="B68" s="65"/>
      <c r="C68" s="53"/>
      <c r="D68" s="50" t="s">
        <v>62</v>
      </c>
      <c r="E68" s="44"/>
      <c r="F68" s="69"/>
      <c r="G68" s="97"/>
      <c r="H68" s="97"/>
      <c r="I68" s="97"/>
      <c r="J68" s="97"/>
      <c r="K68" s="98"/>
      <c r="L68" s="209"/>
    </row>
    <row r="69" spans="1:12" x14ac:dyDescent="0.25">
      <c r="A69" s="64"/>
      <c r="B69" s="65"/>
      <c r="C69" s="53"/>
      <c r="D69" s="49"/>
      <c r="E69" s="68"/>
      <c r="F69" s="69"/>
      <c r="G69" s="100"/>
      <c r="H69" s="100"/>
      <c r="I69" s="100"/>
      <c r="J69" s="100"/>
      <c r="K69" s="98"/>
      <c r="L69" s="209"/>
    </row>
    <row r="70" spans="1:12" ht="15.75" thickBot="1" x14ac:dyDescent="0.3">
      <c r="A70" s="71"/>
      <c r="B70" s="72"/>
      <c r="C70" s="54"/>
      <c r="D70" s="332" t="s">
        <v>30</v>
      </c>
      <c r="E70" s="127"/>
      <c r="F70" s="128">
        <f>SUM(F63:F69)</f>
        <v>540</v>
      </c>
      <c r="G70" s="129">
        <f t="shared" ref="G70" si="27">SUM(G63:G69)</f>
        <v>17.3</v>
      </c>
      <c r="H70" s="129">
        <f t="shared" ref="H70" si="28">SUM(H63:H69)</f>
        <v>31.58</v>
      </c>
      <c r="I70" s="129">
        <f t="shared" ref="I70" si="29">SUM(I63:I69)</f>
        <v>51.63</v>
      </c>
      <c r="J70" s="129">
        <f t="shared" ref="J70:L70" si="30">SUM(J63:J69)</f>
        <v>557.97</v>
      </c>
      <c r="K70" s="434"/>
      <c r="L70" s="331">
        <f t="shared" si="30"/>
        <v>103.5</v>
      </c>
    </row>
    <row r="71" spans="1:12" x14ac:dyDescent="0.25">
      <c r="A71" s="77">
        <f>A63</f>
        <v>1</v>
      </c>
      <c r="B71" s="78">
        <f>B63</f>
        <v>4</v>
      </c>
      <c r="C71" s="56" t="s">
        <v>22</v>
      </c>
      <c r="D71" s="50" t="s">
        <v>23</v>
      </c>
      <c r="E71" s="149"/>
      <c r="F71" s="150"/>
      <c r="G71" s="100"/>
      <c r="H71" s="100"/>
      <c r="I71" s="100"/>
      <c r="J71" s="100"/>
      <c r="K71" s="98"/>
      <c r="L71" s="210"/>
    </row>
    <row r="72" spans="1:12" x14ac:dyDescent="0.25">
      <c r="A72" s="64"/>
      <c r="B72" s="65"/>
      <c r="C72" s="53"/>
      <c r="D72" s="50" t="s">
        <v>24</v>
      </c>
      <c r="E72" s="248" t="s">
        <v>98</v>
      </c>
      <c r="F72" s="325">
        <v>225</v>
      </c>
      <c r="G72" s="328">
        <v>4.4000000000000004</v>
      </c>
      <c r="H72" s="328">
        <v>5.5</v>
      </c>
      <c r="I72" s="328">
        <v>8.8000000000000007</v>
      </c>
      <c r="J72" s="328">
        <v>104.6</v>
      </c>
      <c r="K72" s="435">
        <v>99</v>
      </c>
      <c r="L72" s="327">
        <v>30</v>
      </c>
    </row>
    <row r="73" spans="1:12" x14ac:dyDescent="0.25">
      <c r="A73" s="64"/>
      <c r="B73" s="65"/>
      <c r="C73" s="53"/>
      <c r="D73" s="50" t="s">
        <v>25</v>
      </c>
      <c r="E73" s="67" t="s">
        <v>49</v>
      </c>
      <c r="F73" s="325">
        <v>90</v>
      </c>
      <c r="G73" s="328">
        <v>10.51</v>
      </c>
      <c r="H73" s="328">
        <v>27.37</v>
      </c>
      <c r="I73" s="328">
        <v>3.26</v>
      </c>
      <c r="J73" s="328">
        <v>301.99</v>
      </c>
      <c r="K73" s="435">
        <v>260</v>
      </c>
      <c r="L73" s="327">
        <v>61.7</v>
      </c>
    </row>
    <row r="74" spans="1:12" x14ac:dyDescent="0.25">
      <c r="A74" s="64"/>
      <c r="B74" s="65"/>
      <c r="C74" s="53"/>
      <c r="D74" s="50" t="s">
        <v>26</v>
      </c>
      <c r="E74" s="50" t="s">
        <v>43</v>
      </c>
      <c r="F74" s="325">
        <v>150</v>
      </c>
      <c r="G74" s="328">
        <v>8.18</v>
      </c>
      <c r="H74" s="328">
        <v>9.64</v>
      </c>
      <c r="I74" s="328">
        <v>36.94</v>
      </c>
      <c r="J74" s="328">
        <v>266.94</v>
      </c>
      <c r="K74" s="435" t="s">
        <v>78</v>
      </c>
      <c r="L74" s="327">
        <v>13.4</v>
      </c>
    </row>
    <row r="75" spans="1:12" x14ac:dyDescent="0.25">
      <c r="A75" s="64"/>
      <c r="B75" s="65"/>
      <c r="C75" s="53"/>
      <c r="D75" s="50" t="s">
        <v>27</v>
      </c>
      <c r="E75" s="249" t="s">
        <v>99</v>
      </c>
      <c r="F75" s="325">
        <v>204</v>
      </c>
      <c r="G75" s="328">
        <v>0.27</v>
      </c>
      <c r="H75" s="328">
        <v>0</v>
      </c>
      <c r="I75" s="328">
        <v>7.38</v>
      </c>
      <c r="J75" s="328">
        <v>31.3</v>
      </c>
      <c r="K75" s="435" t="s">
        <v>91</v>
      </c>
      <c r="L75" s="327">
        <v>4.5999999999999996</v>
      </c>
    </row>
    <row r="76" spans="1:12" x14ac:dyDescent="0.25">
      <c r="A76" s="64"/>
      <c r="B76" s="65"/>
      <c r="C76" s="53"/>
      <c r="D76" s="50" t="s">
        <v>28</v>
      </c>
      <c r="E76" s="247" t="s">
        <v>79</v>
      </c>
      <c r="F76" s="325">
        <v>40</v>
      </c>
      <c r="G76" s="328">
        <v>2.98</v>
      </c>
      <c r="H76" s="328">
        <v>0.4</v>
      </c>
      <c r="I76" s="328">
        <v>19.78</v>
      </c>
      <c r="J76" s="328">
        <v>91.78</v>
      </c>
      <c r="K76" s="435" t="s">
        <v>77</v>
      </c>
      <c r="L76" s="327">
        <v>3.5</v>
      </c>
    </row>
    <row r="77" spans="1:12" x14ac:dyDescent="0.25">
      <c r="A77" s="64"/>
      <c r="B77" s="65"/>
      <c r="C77" s="53"/>
      <c r="D77" s="50" t="s">
        <v>29</v>
      </c>
      <c r="E77" s="44"/>
      <c r="F77" s="269"/>
      <c r="G77" s="334"/>
      <c r="H77" s="334"/>
      <c r="I77" s="334"/>
      <c r="J77" s="335"/>
      <c r="K77" s="436"/>
      <c r="L77" s="254"/>
    </row>
    <row r="78" spans="1:12" x14ac:dyDescent="0.25">
      <c r="A78" s="64"/>
      <c r="B78" s="65"/>
      <c r="C78" s="53"/>
      <c r="D78" s="46"/>
      <c r="E78" s="68"/>
      <c r="F78" s="69"/>
      <c r="G78" s="70"/>
      <c r="H78" s="70"/>
      <c r="I78" s="70"/>
      <c r="J78" s="70"/>
      <c r="K78" s="66"/>
      <c r="L78" s="211"/>
    </row>
    <row r="79" spans="1:12" x14ac:dyDescent="0.25">
      <c r="A79" s="64"/>
      <c r="B79" s="65"/>
      <c r="C79" s="53"/>
      <c r="D79" s="46"/>
      <c r="E79" s="68"/>
      <c r="F79" s="69"/>
      <c r="G79" s="70"/>
      <c r="H79" s="70"/>
      <c r="I79" s="70"/>
      <c r="J79" s="70"/>
      <c r="K79" s="66"/>
      <c r="L79" s="211"/>
    </row>
    <row r="80" spans="1:12" x14ac:dyDescent="0.25">
      <c r="A80" s="71"/>
      <c r="B80" s="72"/>
      <c r="C80" s="54"/>
      <c r="D80" s="55" t="s">
        <v>30</v>
      </c>
      <c r="E80" s="73"/>
      <c r="F80" s="74">
        <f>SUM(F71:F79)</f>
        <v>709</v>
      </c>
      <c r="G80" s="75">
        <f t="shared" ref="G80" si="31">SUM(G71:G79)</f>
        <v>26.34</v>
      </c>
      <c r="H80" s="75">
        <f t="shared" ref="H80" si="32">SUM(H71:H79)</f>
        <v>42.910000000000004</v>
      </c>
      <c r="I80" s="75">
        <f t="shared" ref="I80" si="33">SUM(I71:I79)</f>
        <v>76.16</v>
      </c>
      <c r="J80" s="75">
        <f t="shared" ref="J80:L80" si="34">SUM(J71:J79)</f>
        <v>796.6099999999999</v>
      </c>
      <c r="K80" s="76"/>
      <c r="L80" s="212">
        <f t="shared" si="34"/>
        <v>113.2</v>
      </c>
    </row>
    <row r="81" spans="1:12" ht="15.75" customHeight="1" thickBot="1" x14ac:dyDescent="0.3">
      <c r="A81" s="79">
        <f>A63</f>
        <v>1</v>
      </c>
      <c r="B81" s="80">
        <f>B63</f>
        <v>4</v>
      </c>
      <c r="C81" s="445" t="s">
        <v>4</v>
      </c>
      <c r="D81" s="446"/>
      <c r="E81" s="81"/>
      <c r="F81" s="82">
        <f>F70+F80</f>
        <v>1249</v>
      </c>
      <c r="G81" s="83">
        <f t="shared" ref="G81" si="35">G70+G80</f>
        <v>43.64</v>
      </c>
      <c r="H81" s="83">
        <f t="shared" ref="H81" si="36">H70+H80</f>
        <v>74.490000000000009</v>
      </c>
      <c r="I81" s="83">
        <f t="shared" ref="I81" si="37">I70+I80</f>
        <v>127.78999999999999</v>
      </c>
      <c r="J81" s="83">
        <f t="shared" ref="J81:L81" si="38">J70+J80</f>
        <v>1354.58</v>
      </c>
      <c r="K81" s="84"/>
      <c r="L81" s="213">
        <f t="shared" si="38"/>
        <v>216.7</v>
      </c>
    </row>
    <row r="82" spans="1:12" x14ac:dyDescent="0.25">
      <c r="A82" s="61">
        <v>1</v>
      </c>
      <c r="B82" s="95">
        <v>5</v>
      </c>
      <c r="C82" s="52" t="s">
        <v>18</v>
      </c>
      <c r="D82" s="48" t="s">
        <v>23</v>
      </c>
      <c r="E82" s="92"/>
      <c r="F82" s="93"/>
      <c r="G82" s="103"/>
      <c r="H82" s="104"/>
      <c r="I82" s="104"/>
      <c r="J82" s="104"/>
      <c r="K82" s="118"/>
      <c r="L82" s="208"/>
    </row>
    <row r="83" spans="1:12" x14ac:dyDescent="0.25">
      <c r="A83" s="64"/>
      <c r="B83" s="109"/>
      <c r="C83" s="56"/>
      <c r="D83" s="227" t="s">
        <v>19</v>
      </c>
      <c r="E83" s="155" t="s">
        <v>72</v>
      </c>
      <c r="F83" s="300">
        <v>90</v>
      </c>
      <c r="G83" s="298">
        <v>15.11</v>
      </c>
      <c r="H83" s="298">
        <v>13.8</v>
      </c>
      <c r="I83" s="298">
        <v>4.78</v>
      </c>
      <c r="J83" s="298">
        <v>175.5</v>
      </c>
      <c r="K83" s="311">
        <v>80</v>
      </c>
      <c r="L83" s="307">
        <v>43</v>
      </c>
    </row>
    <row r="84" spans="1:12" x14ac:dyDescent="0.25">
      <c r="A84" s="64"/>
      <c r="B84" s="110"/>
      <c r="C84" s="53"/>
      <c r="D84" s="227" t="s">
        <v>19</v>
      </c>
      <c r="E84" s="387" t="s">
        <v>94</v>
      </c>
      <c r="F84" s="300">
        <v>150</v>
      </c>
      <c r="G84" s="298">
        <v>5.6</v>
      </c>
      <c r="H84" s="298">
        <v>0.66</v>
      </c>
      <c r="I84" s="298">
        <v>35.9</v>
      </c>
      <c r="J84" s="298">
        <v>172.13</v>
      </c>
      <c r="K84" s="311" t="s">
        <v>93</v>
      </c>
      <c r="L84" s="307">
        <v>12.6</v>
      </c>
    </row>
    <row r="85" spans="1:12" x14ac:dyDescent="0.25">
      <c r="A85" s="64"/>
      <c r="B85" s="110"/>
      <c r="C85" s="53"/>
      <c r="D85" s="227" t="s">
        <v>20</v>
      </c>
      <c r="E85" s="249" t="s">
        <v>100</v>
      </c>
      <c r="F85" s="300">
        <v>200</v>
      </c>
      <c r="G85" s="298">
        <v>0.66</v>
      </c>
      <c r="H85" s="298">
        <v>0.27</v>
      </c>
      <c r="I85" s="298">
        <v>28.73</v>
      </c>
      <c r="J85" s="298">
        <v>132.5</v>
      </c>
      <c r="K85" s="311">
        <v>441</v>
      </c>
      <c r="L85" s="307">
        <v>13.5</v>
      </c>
    </row>
    <row r="86" spans="1:12" x14ac:dyDescent="0.25">
      <c r="A86" s="64"/>
      <c r="B86" s="110"/>
      <c r="C86" s="53"/>
      <c r="D86" s="227" t="s">
        <v>28</v>
      </c>
      <c r="E86" s="247" t="s">
        <v>79</v>
      </c>
      <c r="F86" s="300">
        <v>40</v>
      </c>
      <c r="G86" s="298">
        <v>2.98</v>
      </c>
      <c r="H86" s="298">
        <v>0.4</v>
      </c>
      <c r="I86" s="298">
        <v>19.78</v>
      </c>
      <c r="J86" s="298">
        <v>91.78</v>
      </c>
      <c r="K86" s="311" t="s">
        <v>77</v>
      </c>
      <c r="L86" s="307">
        <v>3.5</v>
      </c>
    </row>
    <row r="87" spans="1:12" x14ac:dyDescent="0.25">
      <c r="A87" s="64"/>
      <c r="B87" s="110"/>
      <c r="C87" s="53"/>
      <c r="D87" s="336" t="s">
        <v>29</v>
      </c>
      <c r="E87" s="59"/>
      <c r="F87" s="60"/>
      <c r="G87" s="106"/>
      <c r="H87" s="106"/>
      <c r="I87" s="106"/>
      <c r="J87" s="106"/>
      <c r="K87" s="338"/>
      <c r="L87" s="209"/>
    </row>
    <row r="88" spans="1:12" x14ac:dyDescent="0.25">
      <c r="A88" s="64"/>
      <c r="B88" s="111"/>
      <c r="C88" s="53"/>
      <c r="D88" s="113"/>
      <c r="E88" s="68"/>
      <c r="F88" s="69"/>
      <c r="G88" s="100"/>
      <c r="H88" s="100"/>
      <c r="I88" s="100"/>
      <c r="J88" s="100"/>
      <c r="K88" s="119"/>
      <c r="L88" s="209"/>
    </row>
    <row r="89" spans="1:12" ht="15.75" thickBot="1" x14ac:dyDescent="0.3">
      <c r="A89" s="71"/>
      <c r="B89" s="112"/>
      <c r="C89" s="54"/>
      <c r="D89" s="132" t="s">
        <v>30</v>
      </c>
      <c r="E89" s="127"/>
      <c r="F89" s="128">
        <f>SUM(F82:F88)</f>
        <v>480</v>
      </c>
      <c r="G89" s="129">
        <f t="shared" ref="G89" si="39">SUM(G82:G88)</f>
        <v>24.35</v>
      </c>
      <c r="H89" s="129">
        <f t="shared" ref="H89" si="40">SUM(H82:H88)</f>
        <v>15.13</v>
      </c>
      <c r="I89" s="129">
        <f t="shared" ref="I89" si="41">SUM(I82:I88)</f>
        <v>89.19</v>
      </c>
      <c r="J89" s="129">
        <f t="shared" ref="J89:L89" si="42">SUM(J82:J88)</f>
        <v>571.91</v>
      </c>
      <c r="K89" s="130"/>
      <c r="L89" s="331">
        <f t="shared" si="42"/>
        <v>72.599999999999994</v>
      </c>
    </row>
    <row r="90" spans="1:12" x14ac:dyDescent="0.25">
      <c r="A90" s="77">
        <f>A82</f>
        <v>1</v>
      </c>
      <c r="B90" s="78">
        <f>B82</f>
        <v>5</v>
      </c>
      <c r="C90" s="53" t="s">
        <v>22</v>
      </c>
      <c r="D90" s="50" t="s">
        <v>23</v>
      </c>
      <c r="E90" s="68"/>
      <c r="F90" s="69"/>
      <c r="G90" s="100"/>
      <c r="H90" s="100"/>
      <c r="I90" s="100"/>
      <c r="J90" s="100"/>
      <c r="K90" s="119"/>
      <c r="L90" s="210"/>
    </row>
    <row r="91" spans="1:12" x14ac:dyDescent="0.25">
      <c r="A91" s="64"/>
      <c r="B91" s="65"/>
      <c r="C91" s="53"/>
      <c r="D91" s="50" t="s">
        <v>24</v>
      </c>
      <c r="E91" s="248" t="s">
        <v>101</v>
      </c>
      <c r="F91" s="300">
        <v>200</v>
      </c>
      <c r="G91" s="298">
        <v>5.22</v>
      </c>
      <c r="H91" s="298">
        <v>5.98</v>
      </c>
      <c r="I91" s="298">
        <v>11.52</v>
      </c>
      <c r="J91" s="298">
        <v>120.96</v>
      </c>
      <c r="K91" s="311">
        <v>42</v>
      </c>
      <c r="L91" s="307">
        <v>23.9</v>
      </c>
    </row>
    <row r="92" spans="1:12" x14ac:dyDescent="0.25">
      <c r="A92" s="64"/>
      <c r="B92" s="65"/>
      <c r="C92" s="53"/>
      <c r="D92" s="50" t="s">
        <v>25</v>
      </c>
      <c r="E92" s="249" t="s">
        <v>54</v>
      </c>
      <c r="F92" s="300">
        <v>205</v>
      </c>
      <c r="G92" s="298">
        <v>20.37</v>
      </c>
      <c r="H92" s="298">
        <v>26.54</v>
      </c>
      <c r="I92" s="298">
        <v>38.44</v>
      </c>
      <c r="J92" s="298">
        <v>475.29</v>
      </c>
      <c r="K92" s="311">
        <v>391</v>
      </c>
      <c r="L92" s="307">
        <v>80.2</v>
      </c>
    </row>
    <row r="93" spans="1:12" x14ac:dyDescent="0.25">
      <c r="A93" s="64"/>
      <c r="B93" s="65"/>
      <c r="C93" s="53"/>
      <c r="D93" s="50" t="s">
        <v>26</v>
      </c>
      <c r="E93" s="50"/>
      <c r="F93" s="250"/>
      <c r="G93" s="101"/>
      <c r="H93" s="337"/>
      <c r="I93" s="337"/>
      <c r="J93" s="337"/>
      <c r="K93" s="253"/>
      <c r="L93" s="339"/>
    </row>
    <row r="94" spans="1:12" x14ac:dyDescent="0.25">
      <c r="A94" s="64"/>
      <c r="B94" s="65"/>
      <c r="C94" s="53"/>
      <c r="D94" s="50" t="s">
        <v>27</v>
      </c>
      <c r="E94" s="249" t="s">
        <v>68</v>
      </c>
      <c r="F94" s="250">
        <v>200</v>
      </c>
      <c r="G94" s="101">
        <v>0.1</v>
      </c>
      <c r="H94" s="337">
        <v>0</v>
      </c>
      <c r="I94" s="337">
        <v>91</v>
      </c>
      <c r="J94" s="337">
        <v>364.4</v>
      </c>
      <c r="K94" s="253">
        <v>517</v>
      </c>
      <c r="L94" s="339">
        <v>8.5</v>
      </c>
    </row>
    <row r="95" spans="1:12" x14ac:dyDescent="0.25">
      <c r="A95" s="64"/>
      <c r="B95" s="65"/>
      <c r="C95" s="53"/>
      <c r="D95" s="50" t="s">
        <v>28</v>
      </c>
      <c r="E95" s="247" t="s">
        <v>79</v>
      </c>
      <c r="F95" s="300">
        <v>70</v>
      </c>
      <c r="G95" s="298">
        <v>2.98</v>
      </c>
      <c r="H95" s="298">
        <v>0.4</v>
      </c>
      <c r="I95" s="298">
        <v>19.78</v>
      </c>
      <c r="J95" s="298">
        <v>91.78</v>
      </c>
      <c r="K95" s="311" t="s">
        <v>77</v>
      </c>
      <c r="L95" s="307">
        <v>6.1</v>
      </c>
    </row>
    <row r="96" spans="1:12" x14ac:dyDescent="0.25">
      <c r="A96" s="64"/>
      <c r="B96" s="65"/>
      <c r="C96" s="53"/>
      <c r="D96" s="50" t="s">
        <v>29</v>
      </c>
      <c r="E96" s="44"/>
      <c r="F96" s="57"/>
      <c r="G96" s="58"/>
      <c r="H96" s="58"/>
      <c r="I96" s="58"/>
      <c r="J96" s="94"/>
      <c r="K96" s="121"/>
      <c r="L96" s="211"/>
    </row>
    <row r="97" spans="1:12" x14ac:dyDescent="0.25">
      <c r="A97" s="64"/>
      <c r="B97" s="65"/>
      <c r="C97" s="53"/>
      <c r="D97" s="46"/>
      <c r="E97" s="68"/>
      <c r="F97" s="69"/>
      <c r="G97" s="70"/>
      <c r="H97" s="70"/>
      <c r="I97" s="70"/>
      <c r="J97" s="70"/>
      <c r="K97" s="121"/>
      <c r="L97" s="211"/>
    </row>
    <row r="98" spans="1:12" x14ac:dyDescent="0.25">
      <c r="A98" s="64"/>
      <c r="B98" s="65"/>
      <c r="C98" s="53"/>
      <c r="D98" s="46"/>
      <c r="E98" s="68"/>
      <c r="F98" s="69"/>
      <c r="G98" s="70"/>
      <c r="H98" s="70"/>
      <c r="I98" s="70"/>
      <c r="J98" s="70"/>
      <c r="K98" s="121"/>
      <c r="L98" s="211"/>
    </row>
    <row r="99" spans="1:12" x14ac:dyDescent="0.25">
      <c r="A99" s="71"/>
      <c r="B99" s="72"/>
      <c r="C99" s="54"/>
      <c r="D99" s="55" t="s">
        <v>30</v>
      </c>
      <c r="E99" s="73"/>
      <c r="F99" s="74">
        <f>SUM(F90:F98)</f>
        <v>675</v>
      </c>
      <c r="G99" s="75">
        <f t="shared" ref="G99" si="43">SUM(G90:G98)</f>
        <v>28.67</v>
      </c>
      <c r="H99" s="75">
        <f t="shared" ref="H99" si="44">SUM(H90:H98)</f>
        <v>32.919999999999995</v>
      </c>
      <c r="I99" s="75">
        <f t="shared" ref="I99" si="45">SUM(I90:I98)</f>
        <v>160.73999999999998</v>
      </c>
      <c r="J99" s="75">
        <f t="shared" ref="J99:L99" si="46">SUM(J90:J98)</f>
        <v>1052.43</v>
      </c>
      <c r="K99" s="122"/>
      <c r="L99" s="212">
        <f t="shared" si="46"/>
        <v>118.69999999999999</v>
      </c>
    </row>
    <row r="100" spans="1:12" ht="15.75" customHeight="1" thickBot="1" x14ac:dyDescent="0.3">
      <c r="A100" s="79">
        <f>A82</f>
        <v>1</v>
      </c>
      <c r="B100" s="80">
        <f>B82</f>
        <v>5</v>
      </c>
      <c r="C100" s="445" t="s">
        <v>4</v>
      </c>
      <c r="D100" s="446"/>
      <c r="E100" s="81"/>
      <c r="F100" s="82">
        <f>F89+F99</f>
        <v>1155</v>
      </c>
      <c r="G100" s="83">
        <f t="shared" ref="G100" si="47">G89+G99</f>
        <v>53.02</v>
      </c>
      <c r="H100" s="83">
        <f t="shared" ref="H100" si="48">H89+H99</f>
        <v>48.05</v>
      </c>
      <c r="I100" s="83">
        <f t="shared" ref="I100" si="49">I89+I99</f>
        <v>249.92999999999998</v>
      </c>
      <c r="J100" s="83">
        <f t="shared" ref="J100:L100" si="50">J89+J99</f>
        <v>1624.3400000000001</v>
      </c>
      <c r="K100" s="123"/>
      <c r="L100" s="213">
        <f t="shared" si="50"/>
        <v>191.29999999999998</v>
      </c>
    </row>
    <row r="101" spans="1:12" x14ac:dyDescent="0.25">
      <c r="A101" s="14">
        <v>2</v>
      </c>
      <c r="B101" s="15">
        <v>1</v>
      </c>
      <c r="C101" s="52" t="s">
        <v>18</v>
      </c>
      <c r="D101" s="48"/>
      <c r="E101" s="161" t="s">
        <v>64</v>
      </c>
      <c r="F101" s="300">
        <v>15</v>
      </c>
      <c r="G101" s="298">
        <v>0.08</v>
      </c>
      <c r="H101" s="298">
        <v>12.38</v>
      </c>
      <c r="I101" s="298">
        <v>0.12</v>
      </c>
      <c r="J101" s="298">
        <v>112.2</v>
      </c>
      <c r="K101" s="311">
        <v>13</v>
      </c>
      <c r="L101" s="306">
        <v>16.5</v>
      </c>
    </row>
    <row r="102" spans="1:12" x14ac:dyDescent="0.25">
      <c r="A102" s="16"/>
      <c r="B102" s="11"/>
      <c r="C102" s="53"/>
      <c r="D102" s="50"/>
      <c r="E102" s="86" t="s">
        <v>53</v>
      </c>
      <c r="F102" s="300">
        <v>20</v>
      </c>
      <c r="G102" s="298">
        <v>4.6399999999999997</v>
      </c>
      <c r="H102" s="298">
        <v>5.9</v>
      </c>
      <c r="I102" s="298">
        <v>0</v>
      </c>
      <c r="J102" s="298">
        <v>72.8</v>
      </c>
      <c r="K102" s="311">
        <v>15</v>
      </c>
      <c r="L102" s="307">
        <v>19</v>
      </c>
    </row>
    <row r="103" spans="1:12" x14ac:dyDescent="0.25">
      <c r="A103" s="16"/>
      <c r="B103" s="11"/>
      <c r="C103" s="53"/>
      <c r="D103" s="50" t="s">
        <v>19</v>
      </c>
      <c r="E103" s="387" t="s">
        <v>132</v>
      </c>
      <c r="F103" s="300">
        <v>200</v>
      </c>
      <c r="G103" s="298">
        <v>6.43</v>
      </c>
      <c r="H103" s="298">
        <v>8.26</v>
      </c>
      <c r="I103" s="298">
        <v>26.32</v>
      </c>
      <c r="J103" s="298">
        <v>205.99</v>
      </c>
      <c r="K103" s="311">
        <v>189</v>
      </c>
      <c r="L103" s="307">
        <v>33.9</v>
      </c>
    </row>
    <row r="104" spans="1:12" x14ac:dyDescent="0.25">
      <c r="A104" s="16"/>
      <c r="B104" s="11"/>
      <c r="C104" s="53"/>
      <c r="D104" s="50" t="s">
        <v>20</v>
      </c>
      <c r="E104" s="67" t="s">
        <v>47</v>
      </c>
      <c r="F104" s="300">
        <v>200</v>
      </c>
      <c r="G104" s="298">
        <v>0.23</v>
      </c>
      <c r="H104" s="298">
        <v>0</v>
      </c>
      <c r="I104" s="298">
        <v>7.27</v>
      </c>
      <c r="J104" s="298">
        <v>29.98</v>
      </c>
      <c r="K104" s="311" t="s">
        <v>95</v>
      </c>
      <c r="L104" s="307">
        <v>2.6</v>
      </c>
    </row>
    <row r="105" spans="1:12" x14ac:dyDescent="0.25">
      <c r="A105" s="16"/>
      <c r="B105" s="11"/>
      <c r="C105" s="53"/>
      <c r="D105" s="50" t="s">
        <v>28</v>
      </c>
      <c r="E105" s="247" t="s">
        <v>90</v>
      </c>
      <c r="F105" s="300">
        <v>40</v>
      </c>
      <c r="G105" s="298">
        <v>3.06</v>
      </c>
      <c r="H105" s="298">
        <v>1.2</v>
      </c>
      <c r="I105" s="298">
        <v>20.48</v>
      </c>
      <c r="J105" s="298">
        <v>104.54</v>
      </c>
      <c r="K105" s="311" t="s">
        <v>75</v>
      </c>
      <c r="L105" s="307">
        <v>5.2</v>
      </c>
    </row>
    <row r="106" spans="1:12" x14ac:dyDescent="0.25">
      <c r="A106" s="16"/>
      <c r="B106" s="11"/>
      <c r="C106" s="53"/>
      <c r="D106" s="50" t="s">
        <v>29</v>
      </c>
      <c r="E106" s="49"/>
      <c r="F106" s="144"/>
      <c r="G106" s="101"/>
      <c r="H106" s="102"/>
      <c r="I106" s="102"/>
      <c r="J106" s="102"/>
      <c r="K106" s="119"/>
      <c r="L106" s="209"/>
    </row>
    <row r="107" spans="1:12" x14ac:dyDescent="0.25">
      <c r="A107" s="16"/>
      <c r="B107" s="11"/>
      <c r="C107" s="53"/>
      <c r="D107" s="46"/>
      <c r="E107" s="68"/>
      <c r="F107" s="69"/>
      <c r="G107" s="70"/>
      <c r="H107" s="70"/>
      <c r="I107" s="70"/>
      <c r="J107" s="70"/>
      <c r="K107" s="121"/>
      <c r="L107" s="211"/>
    </row>
    <row r="108" spans="1:12" ht="15.75" thickBot="1" x14ac:dyDescent="0.3">
      <c r="A108" s="17"/>
      <c r="B108" s="12"/>
      <c r="C108" s="54"/>
      <c r="D108" s="55" t="s">
        <v>30</v>
      </c>
      <c r="E108" s="73"/>
      <c r="F108" s="74">
        <f>SUM(F101:F107)</f>
        <v>475</v>
      </c>
      <c r="G108" s="75">
        <f t="shared" ref="G108:J108" si="51">SUM(G101:G107)</f>
        <v>14.44</v>
      </c>
      <c r="H108" s="75">
        <f t="shared" si="51"/>
        <v>27.74</v>
      </c>
      <c r="I108" s="75">
        <f t="shared" si="51"/>
        <v>54.19</v>
      </c>
      <c r="J108" s="75">
        <f t="shared" si="51"/>
        <v>525.51</v>
      </c>
      <c r="K108" s="122"/>
      <c r="L108" s="340">
        <f t="shared" ref="L108" si="52">SUM(L101:L107)</f>
        <v>77.2</v>
      </c>
    </row>
    <row r="109" spans="1:12" x14ac:dyDescent="0.25">
      <c r="A109" s="18">
        <f>A101</f>
        <v>2</v>
      </c>
      <c r="B109" s="10">
        <f>B101</f>
        <v>1</v>
      </c>
      <c r="C109" s="56" t="s">
        <v>22</v>
      </c>
      <c r="D109" s="50" t="s">
        <v>23</v>
      </c>
      <c r="E109" s="149"/>
      <c r="F109" s="150"/>
      <c r="G109" s="100"/>
      <c r="H109" s="100"/>
      <c r="I109" s="100"/>
      <c r="J109" s="100"/>
      <c r="K109" s="119"/>
      <c r="L109" s="210"/>
    </row>
    <row r="110" spans="1:12" x14ac:dyDescent="0.25">
      <c r="A110" s="16"/>
      <c r="B110" s="11"/>
      <c r="C110" s="53"/>
      <c r="D110" s="50" t="s">
        <v>24</v>
      </c>
      <c r="E110" s="50" t="s">
        <v>48</v>
      </c>
      <c r="F110" s="300">
        <v>200</v>
      </c>
      <c r="G110" s="298">
        <v>8.1999999999999993</v>
      </c>
      <c r="H110" s="298">
        <v>8.86</v>
      </c>
      <c r="I110" s="298">
        <v>9.6</v>
      </c>
      <c r="J110" s="298">
        <v>151.05000000000001</v>
      </c>
      <c r="K110" s="311">
        <v>28</v>
      </c>
      <c r="L110" s="307">
        <v>29</v>
      </c>
    </row>
    <row r="111" spans="1:12" x14ac:dyDescent="0.25">
      <c r="A111" s="16"/>
      <c r="B111" s="11"/>
      <c r="C111" s="53"/>
      <c r="D111" s="50" t="s">
        <v>25</v>
      </c>
      <c r="E111" s="249" t="s">
        <v>102</v>
      </c>
      <c r="F111" s="300">
        <v>90</v>
      </c>
      <c r="G111" s="298">
        <v>12.21</v>
      </c>
      <c r="H111" s="298">
        <v>9.41</v>
      </c>
      <c r="I111" s="298">
        <v>3.18</v>
      </c>
      <c r="J111" s="298">
        <v>165.42</v>
      </c>
      <c r="K111" s="311">
        <v>255</v>
      </c>
      <c r="L111" s="307">
        <v>58.3</v>
      </c>
    </row>
    <row r="112" spans="1:12" x14ac:dyDescent="0.25">
      <c r="A112" s="16"/>
      <c r="B112" s="11"/>
      <c r="C112" s="53"/>
      <c r="D112" s="50" t="s">
        <v>26</v>
      </c>
      <c r="E112" s="248" t="s">
        <v>103</v>
      </c>
      <c r="F112" s="300">
        <v>150</v>
      </c>
      <c r="G112" s="298">
        <v>3.66</v>
      </c>
      <c r="H112" s="298">
        <v>6.12</v>
      </c>
      <c r="I112" s="298">
        <v>38.43</v>
      </c>
      <c r="J112" s="298">
        <v>223.47</v>
      </c>
      <c r="K112" s="311">
        <v>325</v>
      </c>
      <c r="L112" s="307">
        <v>17.100000000000001</v>
      </c>
    </row>
    <row r="113" spans="1:12" x14ac:dyDescent="0.25">
      <c r="A113" s="16"/>
      <c r="B113" s="11"/>
      <c r="C113" s="53"/>
      <c r="D113" s="50" t="s">
        <v>27</v>
      </c>
      <c r="E113" s="249" t="s">
        <v>84</v>
      </c>
      <c r="F113" s="300">
        <v>200</v>
      </c>
      <c r="G113" s="298">
        <v>0.05</v>
      </c>
      <c r="H113" s="298">
        <v>0</v>
      </c>
      <c r="I113" s="298">
        <v>17.18</v>
      </c>
      <c r="J113" s="298">
        <v>68.790000000000006</v>
      </c>
      <c r="K113" s="311">
        <v>93</v>
      </c>
      <c r="L113" s="307">
        <v>11.3</v>
      </c>
    </row>
    <row r="114" spans="1:12" x14ac:dyDescent="0.25">
      <c r="A114" s="16"/>
      <c r="B114" s="11"/>
      <c r="C114" s="53"/>
      <c r="D114" s="50" t="s">
        <v>28</v>
      </c>
      <c r="E114" s="247" t="s">
        <v>79</v>
      </c>
      <c r="F114" s="300">
        <v>50</v>
      </c>
      <c r="G114" s="298">
        <v>2.98</v>
      </c>
      <c r="H114" s="298">
        <v>0.4</v>
      </c>
      <c r="I114" s="298">
        <v>19.78</v>
      </c>
      <c r="J114" s="298">
        <v>91.78</v>
      </c>
      <c r="K114" s="311" t="s">
        <v>77</v>
      </c>
      <c r="L114" s="307">
        <v>4.4000000000000004</v>
      </c>
    </row>
    <row r="115" spans="1:12" x14ac:dyDescent="0.25">
      <c r="A115" s="16"/>
      <c r="B115" s="11"/>
      <c r="C115" s="53"/>
      <c r="D115" s="50" t="s">
        <v>29</v>
      </c>
      <c r="E115" s="44"/>
      <c r="F115" s="57"/>
      <c r="G115" s="58"/>
      <c r="H115" s="58"/>
      <c r="I115" s="58"/>
      <c r="J115" s="105"/>
      <c r="K115" s="119"/>
      <c r="L115" s="209"/>
    </row>
    <row r="116" spans="1:12" x14ac:dyDescent="0.25">
      <c r="A116" s="16"/>
      <c r="B116" s="11"/>
      <c r="C116" s="53"/>
      <c r="D116" s="46"/>
      <c r="E116" s="68"/>
      <c r="F116" s="69"/>
      <c r="G116" s="70"/>
      <c r="H116" s="70"/>
      <c r="I116" s="70"/>
      <c r="J116" s="70"/>
      <c r="K116" s="121"/>
      <c r="L116" s="211"/>
    </row>
    <row r="117" spans="1:12" x14ac:dyDescent="0.25">
      <c r="A117" s="16"/>
      <c r="B117" s="11"/>
      <c r="C117" s="53"/>
      <c r="D117" s="46"/>
      <c r="E117" s="68"/>
      <c r="F117" s="69"/>
      <c r="G117" s="70"/>
      <c r="H117" s="70"/>
      <c r="I117" s="70"/>
      <c r="J117" s="70"/>
      <c r="K117" s="121"/>
      <c r="L117" s="211"/>
    </row>
    <row r="118" spans="1:12" ht="15.75" thickBot="1" x14ac:dyDescent="0.3">
      <c r="A118" s="162"/>
      <c r="B118" s="163"/>
      <c r="C118" s="164"/>
      <c r="D118" s="165" t="s">
        <v>30</v>
      </c>
      <c r="E118" s="166"/>
      <c r="F118" s="167">
        <f>SUM(F109:F117)</f>
        <v>690</v>
      </c>
      <c r="G118" s="168">
        <f t="shared" ref="G118:J118" si="53">SUM(G109:G117)</f>
        <v>27.1</v>
      </c>
      <c r="H118" s="168">
        <f t="shared" si="53"/>
        <v>24.79</v>
      </c>
      <c r="I118" s="168">
        <f t="shared" si="53"/>
        <v>88.17</v>
      </c>
      <c r="J118" s="168">
        <f t="shared" si="53"/>
        <v>700.51</v>
      </c>
      <c r="K118" s="341"/>
      <c r="L118" s="212">
        <f t="shared" ref="L118" si="54">SUM(L109:L117)</f>
        <v>120.10000000000001</v>
      </c>
    </row>
    <row r="119" spans="1:12" ht="15.75" thickBot="1" x14ac:dyDescent="0.25">
      <c r="A119" s="156">
        <f>A101</f>
        <v>2</v>
      </c>
      <c r="B119" s="157">
        <f>B101</f>
        <v>1</v>
      </c>
      <c r="C119" s="452" t="s">
        <v>4</v>
      </c>
      <c r="D119" s="453"/>
      <c r="E119" s="158"/>
      <c r="F119" s="159">
        <f>F108+F118</f>
        <v>1165</v>
      </c>
      <c r="G119" s="160">
        <f t="shared" ref="G119" si="55">G108+G118</f>
        <v>41.54</v>
      </c>
      <c r="H119" s="160">
        <f t="shared" ref="H119" si="56">H108+H118</f>
        <v>52.53</v>
      </c>
      <c r="I119" s="160">
        <f t="shared" ref="I119" si="57">I108+I118</f>
        <v>142.36000000000001</v>
      </c>
      <c r="J119" s="160">
        <f t="shared" ref="J119:L119" si="58">J108+J118</f>
        <v>1226.02</v>
      </c>
      <c r="K119" s="342"/>
      <c r="L119" s="213">
        <f t="shared" si="58"/>
        <v>197.3</v>
      </c>
    </row>
    <row r="120" spans="1:12" x14ac:dyDescent="0.25">
      <c r="A120" s="133">
        <v>2</v>
      </c>
      <c r="B120" s="134">
        <v>2</v>
      </c>
      <c r="C120" s="45" t="s">
        <v>18</v>
      </c>
      <c r="D120" s="48"/>
      <c r="E120" s="92"/>
      <c r="F120" s="93"/>
      <c r="G120" s="151"/>
      <c r="H120" s="152"/>
      <c r="I120" s="152"/>
      <c r="J120" s="152"/>
      <c r="K120" s="118"/>
      <c r="L120" s="208"/>
    </row>
    <row r="121" spans="1:12" x14ac:dyDescent="0.25">
      <c r="A121" s="135"/>
      <c r="B121" s="51"/>
      <c r="C121" s="47"/>
      <c r="D121" s="50" t="s">
        <v>19</v>
      </c>
      <c r="E121" s="249" t="s">
        <v>86</v>
      </c>
      <c r="F121" s="300">
        <v>250</v>
      </c>
      <c r="G121" s="298">
        <v>26.51</v>
      </c>
      <c r="H121" s="298">
        <v>29.95</v>
      </c>
      <c r="I121" s="298">
        <v>44.03</v>
      </c>
      <c r="J121" s="298">
        <v>552.09</v>
      </c>
      <c r="K121" s="311">
        <v>79</v>
      </c>
      <c r="L121" s="343">
        <v>76</v>
      </c>
    </row>
    <row r="122" spans="1:12" x14ac:dyDescent="0.25">
      <c r="A122" s="136"/>
      <c r="B122" s="137"/>
      <c r="C122" s="53"/>
      <c r="D122" s="50" t="s">
        <v>20</v>
      </c>
      <c r="E122" s="294" t="s">
        <v>46</v>
      </c>
      <c r="F122" s="300">
        <v>200</v>
      </c>
      <c r="G122" s="298">
        <v>0.1</v>
      </c>
      <c r="H122" s="298">
        <v>0</v>
      </c>
      <c r="I122" s="298">
        <v>91</v>
      </c>
      <c r="J122" s="298">
        <v>364.4</v>
      </c>
      <c r="K122" s="311">
        <v>517</v>
      </c>
      <c r="L122" s="343">
        <v>8.5</v>
      </c>
    </row>
    <row r="123" spans="1:12" x14ac:dyDescent="0.25">
      <c r="A123" s="136"/>
      <c r="B123" s="137"/>
      <c r="C123" s="53"/>
      <c r="D123" s="50" t="s">
        <v>28</v>
      </c>
      <c r="E123" s="247" t="s">
        <v>79</v>
      </c>
      <c r="F123" s="300">
        <v>40</v>
      </c>
      <c r="G123" s="298">
        <v>2.98</v>
      </c>
      <c r="H123" s="298">
        <v>0.4</v>
      </c>
      <c r="I123" s="298">
        <v>19.78</v>
      </c>
      <c r="J123" s="298">
        <v>91.78</v>
      </c>
      <c r="K123" s="311" t="s">
        <v>77</v>
      </c>
      <c r="L123" s="343">
        <v>3.5</v>
      </c>
    </row>
    <row r="124" spans="1:12" x14ac:dyDescent="0.25">
      <c r="A124" s="136"/>
      <c r="B124" s="137"/>
      <c r="C124" s="53"/>
      <c r="D124" s="50" t="s">
        <v>29</v>
      </c>
      <c r="E124" s="44"/>
      <c r="F124" s="57"/>
      <c r="G124" s="102"/>
      <c r="H124" s="102"/>
      <c r="I124" s="102"/>
      <c r="J124" s="102"/>
      <c r="K124" s="119"/>
      <c r="L124" s="209"/>
    </row>
    <row r="125" spans="1:12" x14ac:dyDescent="0.25">
      <c r="A125" s="136"/>
      <c r="B125" s="137"/>
      <c r="C125" s="53"/>
      <c r="D125" s="46"/>
      <c r="E125" s="68"/>
      <c r="F125" s="69"/>
      <c r="G125" s="70"/>
      <c r="H125" s="70"/>
      <c r="I125" s="70"/>
      <c r="J125" s="70"/>
      <c r="K125" s="121"/>
      <c r="L125" s="211"/>
    </row>
    <row r="126" spans="1:12" ht="15.75" thickBot="1" x14ac:dyDescent="0.3">
      <c r="A126" s="138"/>
      <c r="B126" s="139"/>
      <c r="C126" s="54"/>
      <c r="D126" s="55" t="s">
        <v>30</v>
      </c>
      <c r="E126" s="73"/>
      <c r="F126" s="74">
        <f>SUM(F120:F125)</f>
        <v>490</v>
      </c>
      <c r="G126" s="75">
        <f>SUM(G120:G125)</f>
        <v>29.590000000000003</v>
      </c>
      <c r="H126" s="75">
        <f t="shared" ref="H126:J126" si="59">SUM(H120:H125)</f>
        <v>30.349999999999998</v>
      </c>
      <c r="I126" s="75">
        <f t="shared" si="59"/>
        <v>154.81</v>
      </c>
      <c r="J126" s="75">
        <f t="shared" si="59"/>
        <v>1008.27</v>
      </c>
      <c r="K126" s="122"/>
      <c r="L126" s="340">
        <f t="shared" ref="L126" si="60">SUM(L120:L125)</f>
        <v>88</v>
      </c>
    </row>
    <row r="127" spans="1:12" x14ac:dyDescent="0.25">
      <c r="A127" s="140">
        <f>A120</f>
        <v>2</v>
      </c>
      <c r="B127" s="141">
        <f>B120</f>
        <v>2</v>
      </c>
      <c r="C127" s="56" t="s">
        <v>22</v>
      </c>
      <c r="D127" s="50" t="s">
        <v>23</v>
      </c>
      <c r="E127" s="149"/>
      <c r="F127" s="150"/>
      <c r="G127" s="100"/>
      <c r="H127" s="100"/>
      <c r="I127" s="100"/>
      <c r="J127" s="100"/>
      <c r="K127" s="119"/>
      <c r="L127" s="210"/>
    </row>
    <row r="128" spans="1:12" x14ac:dyDescent="0.25">
      <c r="A128" s="136"/>
      <c r="B128" s="137"/>
      <c r="C128" s="53"/>
      <c r="D128" s="50" t="s">
        <v>24</v>
      </c>
      <c r="E128" s="248" t="s">
        <v>104</v>
      </c>
      <c r="F128" s="300">
        <v>215</v>
      </c>
      <c r="G128" s="298">
        <v>4.2</v>
      </c>
      <c r="H128" s="298">
        <v>5.4</v>
      </c>
      <c r="I128" s="298">
        <v>19.3</v>
      </c>
      <c r="J128" s="298">
        <v>84.4</v>
      </c>
      <c r="K128" s="311">
        <v>91</v>
      </c>
      <c r="L128" s="343">
        <v>27</v>
      </c>
    </row>
    <row r="129" spans="1:12" x14ac:dyDescent="0.25">
      <c r="A129" s="136"/>
      <c r="B129" s="137"/>
      <c r="C129" s="53"/>
      <c r="D129" s="50" t="s">
        <v>25</v>
      </c>
      <c r="E129" s="248" t="s">
        <v>49</v>
      </c>
      <c r="F129" s="300">
        <v>90</v>
      </c>
      <c r="G129" s="298">
        <v>10.51</v>
      </c>
      <c r="H129" s="298">
        <v>27.37</v>
      </c>
      <c r="I129" s="298">
        <v>3.26</v>
      </c>
      <c r="J129" s="298">
        <v>301.99</v>
      </c>
      <c r="K129" s="311">
        <v>260</v>
      </c>
      <c r="L129" s="343">
        <v>61.7</v>
      </c>
    </row>
    <row r="130" spans="1:12" x14ac:dyDescent="0.25">
      <c r="A130" s="136"/>
      <c r="B130" s="137"/>
      <c r="C130" s="53"/>
      <c r="D130" s="50" t="s">
        <v>26</v>
      </c>
      <c r="E130" s="387" t="s">
        <v>133</v>
      </c>
      <c r="F130" s="300">
        <v>150</v>
      </c>
      <c r="G130" s="298">
        <v>5.6</v>
      </c>
      <c r="H130" s="298">
        <v>0.66</v>
      </c>
      <c r="I130" s="298">
        <v>35.9</v>
      </c>
      <c r="J130" s="298">
        <v>172.13</v>
      </c>
      <c r="K130" s="311" t="s">
        <v>93</v>
      </c>
      <c r="L130" s="343">
        <v>12.6</v>
      </c>
    </row>
    <row r="131" spans="1:12" x14ac:dyDescent="0.25">
      <c r="A131" s="136"/>
      <c r="B131" s="137"/>
      <c r="C131" s="53"/>
      <c r="D131" s="50" t="s">
        <v>27</v>
      </c>
      <c r="E131" s="249" t="s">
        <v>41</v>
      </c>
      <c r="F131" s="300">
        <v>200</v>
      </c>
      <c r="G131" s="298">
        <v>0.23</v>
      </c>
      <c r="H131" s="298">
        <v>0</v>
      </c>
      <c r="I131" s="298">
        <v>7.27</v>
      </c>
      <c r="J131" s="298">
        <v>29.98</v>
      </c>
      <c r="K131" s="311" t="s">
        <v>95</v>
      </c>
      <c r="L131" s="343">
        <v>2.6</v>
      </c>
    </row>
    <row r="132" spans="1:12" x14ac:dyDescent="0.25">
      <c r="A132" s="136"/>
      <c r="B132" s="137"/>
      <c r="C132" s="53"/>
      <c r="D132" s="50" t="s">
        <v>28</v>
      </c>
      <c r="E132" s="247" t="s">
        <v>79</v>
      </c>
      <c r="F132" s="300">
        <v>70</v>
      </c>
      <c r="G132" s="298">
        <v>2.98</v>
      </c>
      <c r="H132" s="298">
        <v>0.4</v>
      </c>
      <c r="I132" s="298">
        <v>19.78</v>
      </c>
      <c r="J132" s="298">
        <v>91.78</v>
      </c>
      <c r="K132" s="311" t="s">
        <v>77</v>
      </c>
      <c r="L132" s="343">
        <v>6.1</v>
      </c>
    </row>
    <row r="133" spans="1:12" x14ac:dyDescent="0.25">
      <c r="A133" s="136"/>
      <c r="B133" s="137"/>
      <c r="C133" s="53"/>
      <c r="D133" s="50" t="s">
        <v>29</v>
      </c>
      <c r="E133" s="44"/>
      <c r="F133" s="57"/>
      <c r="G133" s="102"/>
      <c r="H133" s="102"/>
      <c r="I133" s="102"/>
      <c r="J133" s="102"/>
      <c r="K133" s="119"/>
      <c r="L133" s="209"/>
    </row>
    <row r="134" spans="1:12" x14ac:dyDescent="0.25">
      <c r="A134" s="136"/>
      <c r="B134" s="137"/>
      <c r="C134" s="53"/>
      <c r="D134" s="46"/>
      <c r="E134" s="68"/>
      <c r="F134" s="69"/>
      <c r="G134" s="70"/>
      <c r="H134" s="70"/>
      <c r="I134" s="70"/>
      <c r="J134" s="70"/>
      <c r="K134" s="121"/>
      <c r="L134" s="211"/>
    </row>
    <row r="135" spans="1:12" x14ac:dyDescent="0.25">
      <c r="A135" s="136"/>
      <c r="B135" s="137"/>
      <c r="C135" s="53"/>
      <c r="D135" s="46"/>
      <c r="E135" s="68"/>
      <c r="F135" s="69"/>
      <c r="G135" s="70"/>
      <c r="H135" s="70"/>
      <c r="I135" s="70"/>
      <c r="J135" s="70"/>
      <c r="K135" s="121"/>
      <c r="L135" s="211"/>
    </row>
    <row r="136" spans="1:12" x14ac:dyDescent="0.25">
      <c r="A136" s="138"/>
      <c r="B136" s="139"/>
      <c r="C136" s="54"/>
      <c r="D136" s="55" t="s">
        <v>30</v>
      </c>
      <c r="E136" s="73"/>
      <c r="F136" s="74">
        <f>SUM(F127:F135)</f>
        <v>725</v>
      </c>
      <c r="G136" s="75">
        <f t="shared" ref="G136:J136" si="61">SUM(G127:G135)</f>
        <v>23.520000000000003</v>
      </c>
      <c r="H136" s="75">
        <f t="shared" si="61"/>
        <v>33.83</v>
      </c>
      <c r="I136" s="75">
        <f t="shared" si="61"/>
        <v>85.51</v>
      </c>
      <c r="J136" s="75">
        <f t="shared" si="61"/>
        <v>680.28</v>
      </c>
      <c r="K136" s="122"/>
      <c r="L136" s="212">
        <f t="shared" ref="L136" si="62">SUM(L127:L135)</f>
        <v>109.99999999999999</v>
      </c>
    </row>
    <row r="137" spans="1:12" ht="15.75" thickBot="1" x14ac:dyDescent="0.25">
      <c r="A137" s="142">
        <f>A120</f>
        <v>2</v>
      </c>
      <c r="B137" s="143">
        <f>B120</f>
        <v>2</v>
      </c>
      <c r="C137" s="450" t="s">
        <v>4</v>
      </c>
      <c r="D137" s="451"/>
      <c r="E137" s="81"/>
      <c r="F137" s="82">
        <f>F126+F136</f>
        <v>1215</v>
      </c>
      <c r="G137" s="83">
        <f t="shared" ref="G137" si="63">G126+G136</f>
        <v>53.110000000000007</v>
      </c>
      <c r="H137" s="83">
        <f t="shared" ref="H137" si="64">H126+H136</f>
        <v>64.179999999999993</v>
      </c>
      <c r="I137" s="83">
        <f t="shared" ref="I137" si="65">I126+I136</f>
        <v>240.32</v>
      </c>
      <c r="J137" s="83">
        <f t="shared" ref="J137:L137" si="66">J126+J136</f>
        <v>1688.55</v>
      </c>
      <c r="K137" s="123"/>
      <c r="L137" s="213">
        <f t="shared" si="66"/>
        <v>198</v>
      </c>
    </row>
    <row r="138" spans="1:12" x14ac:dyDescent="0.25">
      <c r="A138" s="14">
        <v>2</v>
      </c>
      <c r="B138" s="232">
        <v>3</v>
      </c>
      <c r="C138" s="52" t="s">
        <v>18</v>
      </c>
      <c r="D138" s="48"/>
      <c r="E138" s="86" t="s">
        <v>55</v>
      </c>
      <c r="F138" s="344">
        <v>17</v>
      </c>
      <c r="G138" s="348">
        <v>3.6</v>
      </c>
      <c r="H138" s="348">
        <v>5.9</v>
      </c>
      <c r="I138" s="348">
        <v>0.05</v>
      </c>
      <c r="J138" s="348">
        <v>70.099999999999994</v>
      </c>
      <c r="K138" s="350" t="s">
        <v>105</v>
      </c>
      <c r="L138" s="352">
        <v>16.100000000000001</v>
      </c>
    </row>
    <row r="139" spans="1:12" x14ac:dyDescent="0.25">
      <c r="A139" s="10"/>
      <c r="B139" s="10"/>
      <c r="C139" s="229"/>
      <c r="D139" s="227" t="s">
        <v>19</v>
      </c>
      <c r="E139" s="67" t="s">
        <v>70</v>
      </c>
      <c r="F139" s="345">
        <v>90</v>
      </c>
      <c r="G139" s="348">
        <v>12.54</v>
      </c>
      <c r="H139" s="348">
        <v>0.71</v>
      </c>
      <c r="I139" s="348">
        <v>2.77</v>
      </c>
      <c r="J139" s="348">
        <v>68.290000000000006</v>
      </c>
      <c r="K139" s="350">
        <v>53</v>
      </c>
      <c r="L139" s="353">
        <v>54</v>
      </c>
    </row>
    <row r="140" spans="1:12" x14ac:dyDescent="0.25">
      <c r="A140" s="234"/>
      <c r="B140" s="234"/>
      <c r="C140" s="230"/>
      <c r="D140" s="227" t="s">
        <v>19</v>
      </c>
      <c r="E140" s="248" t="s">
        <v>106</v>
      </c>
      <c r="F140" s="345">
        <v>150</v>
      </c>
      <c r="G140" s="348">
        <v>3.54</v>
      </c>
      <c r="H140" s="348">
        <v>5.19</v>
      </c>
      <c r="I140" s="348">
        <v>20.51</v>
      </c>
      <c r="J140" s="348">
        <v>150.13999999999999</v>
      </c>
      <c r="K140" s="350">
        <v>151</v>
      </c>
      <c r="L140" s="353">
        <v>25</v>
      </c>
    </row>
    <row r="141" spans="1:12" ht="15.75" customHeight="1" x14ac:dyDescent="0.25">
      <c r="A141" s="234"/>
      <c r="B141" s="234"/>
      <c r="C141" s="230"/>
      <c r="D141" s="227" t="s">
        <v>20</v>
      </c>
      <c r="E141" s="67" t="s">
        <v>36</v>
      </c>
      <c r="F141" s="346">
        <v>200</v>
      </c>
      <c r="G141" s="349">
        <v>0</v>
      </c>
      <c r="H141" s="349">
        <v>0</v>
      </c>
      <c r="I141" s="349">
        <v>6.78</v>
      </c>
      <c r="J141" s="349">
        <v>27.09</v>
      </c>
      <c r="K141" s="351" t="s">
        <v>76</v>
      </c>
      <c r="L141" s="354">
        <v>7.6</v>
      </c>
    </row>
    <row r="142" spans="1:12" x14ac:dyDescent="0.25">
      <c r="A142" s="234"/>
      <c r="B142" s="234"/>
      <c r="C142" s="230"/>
      <c r="D142" s="227" t="s">
        <v>28</v>
      </c>
      <c r="E142" s="247" t="s">
        <v>79</v>
      </c>
      <c r="F142" s="345">
        <v>60</v>
      </c>
      <c r="G142" s="348">
        <v>8.94</v>
      </c>
      <c r="H142" s="348">
        <v>1.2</v>
      </c>
      <c r="I142" s="348">
        <v>59.34</v>
      </c>
      <c r="J142" s="348">
        <v>275.33999999999997</v>
      </c>
      <c r="K142" s="350" t="s">
        <v>77</v>
      </c>
      <c r="L142" s="353">
        <v>5.4</v>
      </c>
    </row>
    <row r="143" spans="1:12" x14ac:dyDescent="0.25">
      <c r="A143" s="234"/>
      <c r="B143" s="234"/>
      <c r="C143" s="230"/>
      <c r="D143" s="227" t="s">
        <v>29</v>
      </c>
      <c r="E143" s="44"/>
      <c r="F143" s="57"/>
      <c r="G143" s="102"/>
      <c r="H143" s="102"/>
      <c r="I143" s="102"/>
      <c r="J143" s="102"/>
      <c r="K143" s="119"/>
      <c r="L143" s="209"/>
    </row>
    <row r="144" spans="1:12" x14ac:dyDescent="0.25">
      <c r="A144" s="234"/>
      <c r="B144" s="234"/>
      <c r="C144" s="230"/>
      <c r="D144" s="113"/>
      <c r="E144" s="68"/>
      <c r="F144" s="69"/>
      <c r="G144" s="70"/>
      <c r="H144" s="70"/>
      <c r="I144" s="70"/>
      <c r="J144" s="70"/>
      <c r="K144" s="121"/>
      <c r="L144" s="211"/>
    </row>
    <row r="145" spans="1:12" ht="15.75" thickBot="1" x14ac:dyDescent="0.3">
      <c r="A145" s="233"/>
      <c r="B145" s="233"/>
      <c r="C145" s="231"/>
      <c r="D145" s="228" t="s">
        <v>30</v>
      </c>
      <c r="E145" s="73"/>
      <c r="F145" s="74">
        <f>SUM(F138:F144)</f>
        <v>517</v>
      </c>
      <c r="G145" s="75">
        <f t="shared" ref="G145:J145" si="67">SUM(G138:G144)</f>
        <v>28.619999999999997</v>
      </c>
      <c r="H145" s="75">
        <f t="shared" si="67"/>
        <v>13</v>
      </c>
      <c r="I145" s="75">
        <f t="shared" si="67"/>
        <v>89.45</v>
      </c>
      <c r="J145" s="75">
        <f t="shared" si="67"/>
        <v>590.95999999999992</v>
      </c>
      <c r="K145" s="122"/>
      <c r="L145" s="340">
        <f t="shared" ref="L145" si="68">SUM(L138:L144)</f>
        <v>108.1</v>
      </c>
    </row>
    <row r="146" spans="1:12" x14ac:dyDescent="0.25">
      <c r="A146" s="16">
        <f>A138</f>
        <v>2</v>
      </c>
      <c r="B146" s="234">
        <f>B138</f>
        <v>3</v>
      </c>
      <c r="C146" s="53" t="s">
        <v>22</v>
      </c>
      <c r="D146" s="50" t="s">
        <v>23</v>
      </c>
      <c r="E146" s="149"/>
      <c r="F146" s="150"/>
      <c r="G146" s="100"/>
      <c r="H146" s="100"/>
      <c r="I146" s="100"/>
      <c r="J146" s="100"/>
      <c r="K146" s="119"/>
      <c r="L146" s="210"/>
    </row>
    <row r="147" spans="1:12" x14ac:dyDescent="0.25">
      <c r="A147" s="10"/>
      <c r="B147" s="10"/>
      <c r="C147" s="56"/>
      <c r="D147" s="227" t="s">
        <v>24</v>
      </c>
      <c r="E147" s="248" t="s">
        <v>107</v>
      </c>
      <c r="F147" s="325">
        <v>225</v>
      </c>
      <c r="G147" s="328">
        <v>6.26</v>
      </c>
      <c r="H147" s="328">
        <v>4.25</v>
      </c>
      <c r="I147" s="328">
        <v>11.4</v>
      </c>
      <c r="J147" s="328">
        <v>115</v>
      </c>
      <c r="K147" s="326">
        <v>96</v>
      </c>
      <c r="L147" s="327">
        <v>30</v>
      </c>
    </row>
    <row r="148" spans="1:12" x14ac:dyDescent="0.25">
      <c r="A148" s="234"/>
      <c r="B148" s="234"/>
      <c r="C148" s="53"/>
      <c r="D148" s="227" t="s">
        <v>25</v>
      </c>
      <c r="E148" s="249" t="s">
        <v>108</v>
      </c>
      <c r="F148" s="325">
        <v>280</v>
      </c>
      <c r="G148" s="328">
        <v>17.260000000000002</v>
      </c>
      <c r="H148" s="328">
        <v>37.950000000000003</v>
      </c>
      <c r="I148" s="328">
        <v>30.54</v>
      </c>
      <c r="J148" s="328">
        <v>534.01</v>
      </c>
      <c r="K148" s="326">
        <v>64</v>
      </c>
      <c r="L148" s="327">
        <v>91</v>
      </c>
    </row>
    <row r="149" spans="1:12" x14ac:dyDescent="0.25">
      <c r="A149" s="234"/>
      <c r="B149" s="234"/>
      <c r="C149" s="53"/>
      <c r="D149" s="227" t="s">
        <v>27</v>
      </c>
      <c r="E149" s="249" t="s">
        <v>99</v>
      </c>
      <c r="F149" s="325">
        <v>204</v>
      </c>
      <c r="G149" s="328">
        <v>0.27</v>
      </c>
      <c r="H149" s="328">
        <v>0</v>
      </c>
      <c r="I149" s="328">
        <v>7.38</v>
      </c>
      <c r="J149" s="328">
        <v>31.3</v>
      </c>
      <c r="K149" s="326" t="s">
        <v>91</v>
      </c>
      <c r="L149" s="327">
        <v>4.5999999999999996</v>
      </c>
    </row>
    <row r="150" spans="1:12" x14ac:dyDescent="0.25">
      <c r="A150" s="234"/>
      <c r="B150" s="234"/>
      <c r="C150" s="53"/>
      <c r="D150" s="227" t="s">
        <v>28</v>
      </c>
      <c r="E150" s="247" t="s">
        <v>79</v>
      </c>
      <c r="F150" s="325">
        <v>70</v>
      </c>
      <c r="G150" s="328">
        <v>2.98</v>
      </c>
      <c r="H150" s="328">
        <v>0.4</v>
      </c>
      <c r="I150" s="328">
        <v>19.78</v>
      </c>
      <c r="J150" s="328">
        <v>91.78</v>
      </c>
      <c r="K150" s="326" t="s">
        <v>77</v>
      </c>
      <c r="L150" s="327">
        <v>6.1</v>
      </c>
    </row>
    <row r="151" spans="1:12" x14ac:dyDescent="0.25">
      <c r="A151" s="234"/>
      <c r="B151" s="234"/>
      <c r="C151" s="53"/>
      <c r="D151" s="227" t="s">
        <v>29</v>
      </c>
      <c r="E151" s="44"/>
      <c r="F151" s="57"/>
      <c r="G151" s="102"/>
      <c r="H151" s="102"/>
      <c r="I151" s="102"/>
      <c r="J151" s="102"/>
      <c r="K151" s="119"/>
      <c r="L151" s="209"/>
    </row>
    <row r="152" spans="1:12" x14ac:dyDescent="0.25">
      <c r="A152" s="234"/>
      <c r="B152" s="234"/>
      <c r="C152" s="53"/>
      <c r="D152" s="113"/>
      <c r="E152" s="68"/>
      <c r="F152" s="69"/>
      <c r="G152" s="70"/>
      <c r="H152" s="70"/>
      <c r="I152" s="70"/>
      <c r="J152" s="70"/>
      <c r="K152" s="121"/>
      <c r="L152" s="211"/>
    </row>
    <row r="153" spans="1:12" x14ac:dyDescent="0.25">
      <c r="A153" s="234"/>
      <c r="B153" s="234"/>
      <c r="C153" s="53"/>
      <c r="D153" s="235"/>
      <c r="E153" s="146"/>
      <c r="F153" s="147"/>
      <c r="G153" s="148"/>
      <c r="H153" s="148"/>
      <c r="I153" s="148"/>
      <c r="J153" s="148"/>
      <c r="K153" s="347"/>
      <c r="L153" s="211"/>
    </row>
    <row r="154" spans="1:12" x14ac:dyDescent="0.25">
      <c r="A154" s="233"/>
      <c r="B154" s="233"/>
      <c r="C154" s="54"/>
      <c r="D154" s="228" t="s">
        <v>30</v>
      </c>
      <c r="E154" s="73"/>
      <c r="F154" s="74">
        <f>SUM(F146:F153)</f>
        <v>779</v>
      </c>
      <c r="G154" s="75">
        <f t="shared" ref="G154:J154" si="69">SUM(G146:G153)</f>
        <v>26.770000000000003</v>
      </c>
      <c r="H154" s="75">
        <f t="shared" si="69"/>
        <v>42.6</v>
      </c>
      <c r="I154" s="75">
        <f t="shared" si="69"/>
        <v>69.099999999999994</v>
      </c>
      <c r="J154" s="75">
        <f t="shared" si="69"/>
        <v>772.08999999999992</v>
      </c>
      <c r="K154" s="122"/>
      <c r="L154" s="212">
        <f t="shared" ref="L154" si="70">SUM(L146:L153)</f>
        <v>131.69999999999999</v>
      </c>
    </row>
    <row r="155" spans="1:12" x14ac:dyDescent="0.2">
      <c r="A155" s="30">
        <f>A138</f>
        <v>2</v>
      </c>
      <c r="B155" s="28">
        <f>B138</f>
        <v>3</v>
      </c>
      <c r="C155" s="454" t="s">
        <v>4</v>
      </c>
      <c r="D155" s="455"/>
      <c r="E155" s="89"/>
      <c r="F155" s="90">
        <f>F145+F154</f>
        <v>1296</v>
      </c>
      <c r="G155" s="91">
        <f>G145+G154</f>
        <v>55.39</v>
      </c>
      <c r="H155" s="91">
        <f>H145+H154</f>
        <v>55.6</v>
      </c>
      <c r="I155" s="91">
        <f>I145+I154</f>
        <v>158.55000000000001</v>
      </c>
      <c r="J155" s="91">
        <f>J145+J154</f>
        <v>1363.0499999999997</v>
      </c>
      <c r="K155" s="323"/>
      <c r="L155" s="357">
        <f>L145+L154</f>
        <v>239.79999999999998</v>
      </c>
    </row>
    <row r="156" spans="1:12" x14ac:dyDescent="0.25">
      <c r="A156" s="33">
        <v>2</v>
      </c>
      <c r="B156" s="236">
        <v>4</v>
      </c>
      <c r="C156" s="47" t="s">
        <v>18</v>
      </c>
      <c r="D156" s="248" t="s">
        <v>23</v>
      </c>
      <c r="E156" s="248" t="s">
        <v>109</v>
      </c>
      <c r="F156" s="358">
        <v>50</v>
      </c>
      <c r="G156" s="359">
        <v>5.76</v>
      </c>
      <c r="H156" s="359">
        <v>9.42</v>
      </c>
      <c r="I156" s="359">
        <v>15.46</v>
      </c>
      <c r="J156" s="359">
        <v>170.6</v>
      </c>
      <c r="K156" s="358">
        <v>3</v>
      </c>
      <c r="L156" s="360">
        <v>23</v>
      </c>
    </row>
    <row r="157" spans="1:12" x14ac:dyDescent="0.25">
      <c r="A157" s="234"/>
      <c r="B157" s="11"/>
      <c r="C157" s="53"/>
      <c r="D157" s="50" t="s">
        <v>19</v>
      </c>
      <c r="E157" s="67" t="s">
        <v>50</v>
      </c>
      <c r="F157" s="300">
        <v>150</v>
      </c>
      <c r="G157" s="298">
        <v>14</v>
      </c>
      <c r="H157" s="298">
        <v>27.04</v>
      </c>
      <c r="I157" s="298">
        <v>2.65</v>
      </c>
      <c r="J157" s="298">
        <v>310.16000000000003</v>
      </c>
      <c r="K157" s="300">
        <v>210</v>
      </c>
      <c r="L157" s="361">
        <v>50.2</v>
      </c>
    </row>
    <row r="158" spans="1:12" x14ac:dyDescent="0.25">
      <c r="A158" s="234"/>
      <c r="B158" s="11"/>
      <c r="C158" s="53"/>
      <c r="D158" s="50" t="s">
        <v>20</v>
      </c>
      <c r="E158" s="249" t="s">
        <v>110</v>
      </c>
      <c r="F158" s="300">
        <v>200</v>
      </c>
      <c r="G158" s="298">
        <v>3.08</v>
      </c>
      <c r="H158" s="298">
        <v>2.4300000000000002</v>
      </c>
      <c r="I158" s="298">
        <v>14.77</v>
      </c>
      <c r="J158" s="298">
        <v>93.92</v>
      </c>
      <c r="K158" s="300" t="s">
        <v>111</v>
      </c>
      <c r="L158" s="361">
        <v>19.399999999999999</v>
      </c>
    </row>
    <row r="159" spans="1:12" x14ac:dyDescent="0.25">
      <c r="A159" s="234"/>
      <c r="B159" s="11"/>
      <c r="C159" s="53"/>
      <c r="D159" s="248" t="s">
        <v>28</v>
      </c>
      <c r="E159" s="247" t="s">
        <v>79</v>
      </c>
      <c r="F159" s="300">
        <v>30</v>
      </c>
      <c r="G159" s="298">
        <v>2.98</v>
      </c>
      <c r="H159" s="298">
        <v>0.4</v>
      </c>
      <c r="I159" s="298">
        <v>19.78</v>
      </c>
      <c r="J159" s="298">
        <v>91.78</v>
      </c>
      <c r="K159" s="300" t="s">
        <v>77</v>
      </c>
      <c r="L159" s="361">
        <v>2.7</v>
      </c>
    </row>
    <row r="160" spans="1:12" x14ac:dyDescent="0.25">
      <c r="A160" s="234"/>
      <c r="B160" s="11"/>
      <c r="C160" s="53"/>
      <c r="D160" s="50" t="s">
        <v>21</v>
      </c>
      <c r="E160" s="149"/>
      <c r="F160" s="150"/>
      <c r="G160" s="101"/>
      <c r="H160" s="102"/>
      <c r="I160" s="102"/>
      <c r="J160" s="102"/>
      <c r="K160" s="98"/>
      <c r="L160" s="215"/>
    </row>
    <row r="161" spans="1:12" x14ac:dyDescent="0.25">
      <c r="A161" s="234"/>
      <c r="B161" s="11"/>
      <c r="C161" s="53"/>
      <c r="D161" s="46"/>
      <c r="E161" s="68"/>
      <c r="F161" s="69"/>
      <c r="G161" s="70"/>
      <c r="H161" s="70"/>
      <c r="I161" s="70"/>
      <c r="J161" s="70"/>
      <c r="K161" s="66"/>
      <c r="L161" s="215"/>
    </row>
    <row r="162" spans="1:12" x14ac:dyDescent="0.25">
      <c r="A162" s="234"/>
      <c r="B162" s="11"/>
      <c r="C162" s="53"/>
      <c r="D162" s="46"/>
      <c r="E162" s="68"/>
      <c r="F162" s="69"/>
      <c r="G162" s="70"/>
      <c r="H162" s="70"/>
      <c r="I162" s="70"/>
      <c r="J162" s="70"/>
      <c r="K162" s="66"/>
      <c r="L162" s="215"/>
    </row>
    <row r="163" spans="1:12" x14ac:dyDescent="0.25">
      <c r="A163" s="233"/>
      <c r="B163" s="12"/>
      <c r="C163" s="54"/>
      <c r="D163" s="55" t="s">
        <v>30</v>
      </c>
      <c r="E163" s="73"/>
      <c r="F163" s="74">
        <f>SUM(F156:F162)</f>
        <v>430</v>
      </c>
      <c r="G163" s="75">
        <f t="shared" ref="G163:J163" si="71">SUM(G156:G162)</f>
        <v>25.819999999999997</v>
      </c>
      <c r="H163" s="75">
        <f t="shared" si="71"/>
        <v>39.29</v>
      </c>
      <c r="I163" s="75">
        <f t="shared" si="71"/>
        <v>52.66</v>
      </c>
      <c r="J163" s="75">
        <f t="shared" si="71"/>
        <v>666.45999999999992</v>
      </c>
      <c r="K163" s="76"/>
      <c r="L163" s="216">
        <f t="shared" ref="L163" si="72">SUM(L156:L162)</f>
        <v>95.3</v>
      </c>
    </row>
    <row r="164" spans="1:12" x14ac:dyDescent="0.25">
      <c r="A164" s="33">
        <f>A156</f>
        <v>2</v>
      </c>
      <c r="B164" s="33">
        <f>B156</f>
        <v>4</v>
      </c>
      <c r="C164" s="47" t="s">
        <v>22</v>
      </c>
      <c r="D164" s="50" t="s">
        <v>23</v>
      </c>
      <c r="E164" s="149"/>
      <c r="F164" s="150"/>
      <c r="G164" s="100"/>
      <c r="H164" s="100"/>
      <c r="I164" s="100"/>
      <c r="J164" s="100"/>
      <c r="K164" s="98"/>
      <c r="L164" s="214"/>
    </row>
    <row r="165" spans="1:12" x14ac:dyDescent="0.25">
      <c r="A165" s="16"/>
      <c r="B165" s="11"/>
      <c r="C165" s="53"/>
      <c r="D165" s="50" t="s">
        <v>24</v>
      </c>
      <c r="E165" s="50" t="s">
        <v>71</v>
      </c>
      <c r="F165" s="300">
        <v>200</v>
      </c>
      <c r="G165" s="298">
        <v>9.0500000000000007</v>
      </c>
      <c r="H165" s="298">
        <v>6.46</v>
      </c>
      <c r="I165" s="298">
        <v>14.49</v>
      </c>
      <c r="J165" s="298">
        <v>152.47999999999999</v>
      </c>
      <c r="K165" s="300">
        <v>33</v>
      </c>
      <c r="L165" s="302">
        <v>22</v>
      </c>
    </row>
    <row r="166" spans="1:12" x14ac:dyDescent="0.25">
      <c r="A166" s="16"/>
      <c r="B166" s="11"/>
      <c r="C166" s="53"/>
      <c r="D166" s="50" t="s">
        <v>25</v>
      </c>
      <c r="E166" s="356" t="s">
        <v>112</v>
      </c>
      <c r="F166" s="300">
        <v>90</v>
      </c>
      <c r="G166" s="298">
        <v>9.4499999999999993</v>
      </c>
      <c r="H166" s="298">
        <v>22.47</v>
      </c>
      <c r="I166" s="298">
        <v>2.2200000000000002</v>
      </c>
      <c r="J166" s="298">
        <v>248.89</v>
      </c>
      <c r="K166" s="300">
        <v>39</v>
      </c>
      <c r="L166" s="302">
        <v>52</v>
      </c>
    </row>
    <row r="167" spans="1:12" x14ac:dyDescent="0.25">
      <c r="A167" s="16"/>
      <c r="B167" s="11"/>
      <c r="C167" s="53"/>
      <c r="D167" s="50" t="s">
        <v>26</v>
      </c>
      <c r="E167" s="50" t="s">
        <v>43</v>
      </c>
      <c r="F167" s="300">
        <v>150</v>
      </c>
      <c r="G167" s="298">
        <v>8.18</v>
      </c>
      <c r="H167" s="298">
        <v>9.64</v>
      </c>
      <c r="I167" s="298">
        <v>36.94</v>
      </c>
      <c r="J167" s="298">
        <v>266.94</v>
      </c>
      <c r="K167" s="300" t="s">
        <v>78</v>
      </c>
      <c r="L167" s="302">
        <v>13.4</v>
      </c>
    </row>
    <row r="168" spans="1:12" x14ac:dyDescent="0.25">
      <c r="A168" s="16"/>
      <c r="B168" s="11"/>
      <c r="C168" s="53"/>
      <c r="D168" s="50" t="s">
        <v>27</v>
      </c>
      <c r="E168" s="388" t="s">
        <v>87</v>
      </c>
      <c r="F168" s="300">
        <v>200</v>
      </c>
      <c r="G168" s="298">
        <v>0</v>
      </c>
      <c r="H168" s="298">
        <v>0</v>
      </c>
      <c r="I168" s="298">
        <v>6.78</v>
      </c>
      <c r="J168" s="298">
        <v>27.09</v>
      </c>
      <c r="K168" s="300" t="s">
        <v>76</v>
      </c>
      <c r="L168" s="302">
        <v>7.6</v>
      </c>
    </row>
    <row r="169" spans="1:12" x14ac:dyDescent="0.25">
      <c r="A169" s="16"/>
      <c r="B169" s="11"/>
      <c r="C169" s="53"/>
      <c r="D169" s="50" t="s">
        <v>28</v>
      </c>
      <c r="E169" s="247" t="s">
        <v>79</v>
      </c>
      <c r="F169" s="300">
        <v>40</v>
      </c>
      <c r="G169" s="298">
        <v>2.98</v>
      </c>
      <c r="H169" s="298">
        <v>0.4</v>
      </c>
      <c r="I169" s="298">
        <v>19.78</v>
      </c>
      <c r="J169" s="298">
        <v>91.78</v>
      </c>
      <c r="K169" s="300" t="s">
        <v>77</v>
      </c>
      <c r="L169" s="302">
        <v>3.5</v>
      </c>
    </row>
    <row r="170" spans="1:12" x14ac:dyDescent="0.25">
      <c r="A170" s="16"/>
      <c r="B170" s="11"/>
      <c r="C170" s="53"/>
      <c r="D170" s="50" t="s">
        <v>29</v>
      </c>
      <c r="E170" s="44"/>
      <c r="F170" s="57"/>
      <c r="G170" s="102"/>
      <c r="H170" s="102"/>
      <c r="I170" s="102"/>
      <c r="J170" s="102"/>
      <c r="K170" s="98"/>
      <c r="L170" s="214"/>
    </row>
    <row r="171" spans="1:12" x14ac:dyDescent="0.25">
      <c r="A171" s="16"/>
      <c r="B171" s="11"/>
      <c r="C171" s="53"/>
      <c r="D171" s="46"/>
      <c r="E171" s="68"/>
      <c r="F171" s="69"/>
      <c r="G171" s="70"/>
      <c r="H171" s="70"/>
      <c r="I171" s="70"/>
      <c r="J171" s="70"/>
      <c r="K171" s="66"/>
      <c r="L171" s="215"/>
    </row>
    <row r="172" spans="1:12" x14ac:dyDescent="0.25">
      <c r="A172" s="16"/>
      <c r="B172" s="11"/>
      <c r="C172" s="53"/>
      <c r="D172" s="46"/>
      <c r="E172" s="68"/>
      <c r="F172" s="69"/>
      <c r="G172" s="70"/>
      <c r="H172" s="70"/>
      <c r="I172" s="70"/>
      <c r="J172" s="70"/>
      <c r="K172" s="66"/>
      <c r="L172" s="215"/>
    </row>
    <row r="173" spans="1:12" x14ac:dyDescent="0.25">
      <c r="A173" s="17"/>
      <c r="B173" s="12"/>
      <c r="C173" s="54"/>
      <c r="D173" s="55" t="s">
        <v>30</v>
      </c>
      <c r="E173" s="73"/>
      <c r="F173" s="74">
        <f>SUM(F164:F172)</f>
        <v>680</v>
      </c>
      <c r="G173" s="75">
        <f t="shared" ref="G173:J173" si="73">SUM(G164:G172)</f>
        <v>29.66</v>
      </c>
      <c r="H173" s="75">
        <f t="shared" si="73"/>
        <v>38.97</v>
      </c>
      <c r="I173" s="75">
        <f t="shared" si="73"/>
        <v>80.210000000000008</v>
      </c>
      <c r="J173" s="75">
        <f t="shared" si="73"/>
        <v>787.18</v>
      </c>
      <c r="K173" s="76"/>
      <c r="L173" s="216">
        <f t="shared" ref="L173" si="74">SUM(L164:L172)</f>
        <v>98.5</v>
      </c>
    </row>
    <row r="174" spans="1:12" ht="15.75" thickBot="1" x14ac:dyDescent="0.25">
      <c r="A174" s="30">
        <f>A156</f>
        <v>2</v>
      </c>
      <c r="B174" s="28">
        <f>B156</f>
        <v>4</v>
      </c>
      <c r="C174" s="454" t="s">
        <v>4</v>
      </c>
      <c r="D174" s="451"/>
      <c r="E174" s="81"/>
      <c r="F174" s="82">
        <f>F163+F173</f>
        <v>1110</v>
      </c>
      <c r="G174" s="83">
        <f t="shared" ref="G174" si="75">G163+G173</f>
        <v>55.48</v>
      </c>
      <c r="H174" s="83">
        <f t="shared" ref="H174" si="76">H163+H173</f>
        <v>78.259999999999991</v>
      </c>
      <c r="I174" s="83">
        <f t="shared" ref="I174" si="77">I163+I173</f>
        <v>132.87</v>
      </c>
      <c r="J174" s="83">
        <f t="shared" ref="J174:L174" si="78">J163+J173</f>
        <v>1453.6399999999999</v>
      </c>
      <c r="K174" s="84"/>
      <c r="L174" s="219">
        <f t="shared" si="78"/>
        <v>193.8</v>
      </c>
    </row>
    <row r="175" spans="1:12" x14ac:dyDescent="0.25">
      <c r="A175" s="10">
        <v>2</v>
      </c>
      <c r="B175" s="237">
        <v>5</v>
      </c>
      <c r="C175" s="56" t="s">
        <v>18</v>
      </c>
      <c r="D175" s="48" t="s">
        <v>23</v>
      </c>
      <c r="E175" s="283" t="s">
        <v>113</v>
      </c>
      <c r="F175" s="345">
        <v>60</v>
      </c>
      <c r="G175" s="348">
        <v>1.8</v>
      </c>
      <c r="H175" s="348">
        <v>0.12</v>
      </c>
      <c r="I175" s="348">
        <v>3.78</v>
      </c>
      <c r="J175" s="348">
        <v>23.28</v>
      </c>
      <c r="K175" s="350">
        <v>172</v>
      </c>
      <c r="L175" s="352">
        <v>19</v>
      </c>
    </row>
    <row r="176" spans="1:12" x14ac:dyDescent="0.25">
      <c r="A176" s="10"/>
      <c r="B176" s="10"/>
      <c r="C176" s="56"/>
      <c r="D176" s="227" t="s">
        <v>19</v>
      </c>
      <c r="E176" s="249" t="s">
        <v>112</v>
      </c>
      <c r="F176" s="345">
        <v>90</v>
      </c>
      <c r="G176" s="348">
        <v>9.4499999999999993</v>
      </c>
      <c r="H176" s="348">
        <v>22.47</v>
      </c>
      <c r="I176" s="348">
        <v>2.2200000000000002</v>
      </c>
      <c r="J176" s="348">
        <v>248.89</v>
      </c>
      <c r="K176" s="350">
        <v>39</v>
      </c>
      <c r="L176" s="353">
        <v>52</v>
      </c>
    </row>
    <row r="177" spans="1:12" x14ac:dyDescent="0.25">
      <c r="A177" s="234"/>
      <c r="B177" s="234"/>
      <c r="C177" s="53"/>
      <c r="D177" s="227" t="s">
        <v>19</v>
      </c>
      <c r="E177" s="50" t="s">
        <v>45</v>
      </c>
      <c r="F177" s="345">
        <v>150</v>
      </c>
      <c r="G177" s="348">
        <v>3.66</v>
      </c>
      <c r="H177" s="348">
        <v>6.12</v>
      </c>
      <c r="I177" s="348">
        <v>38.43</v>
      </c>
      <c r="J177" s="348">
        <v>223.47</v>
      </c>
      <c r="K177" s="350">
        <v>325</v>
      </c>
      <c r="L177" s="353">
        <v>17.100000000000001</v>
      </c>
    </row>
    <row r="178" spans="1:12" x14ac:dyDescent="0.25">
      <c r="A178" s="234"/>
      <c r="B178" s="234"/>
      <c r="C178" s="53"/>
      <c r="D178" s="362" t="s">
        <v>27</v>
      </c>
      <c r="E178" s="249" t="s">
        <v>63</v>
      </c>
      <c r="F178" s="345">
        <v>200</v>
      </c>
      <c r="G178" s="348">
        <v>1.94</v>
      </c>
      <c r="H178" s="348">
        <v>0.39</v>
      </c>
      <c r="I178" s="348">
        <v>39.19</v>
      </c>
      <c r="J178" s="348">
        <v>178.48</v>
      </c>
      <c r="K178" s="350" t="s">
        <v>105</v>
      </c>
      <c r="L178" s="353">
        <v>26</v>
      </c>
    </row>
    <row r="179" spans="1:12" x14ac:dyDescent="0.25">
      <c r="A179" s="234"/>
      <c r="B179" s="234"/>
      <c r="C179" s="53"/>
      <c r="D179" s="227" t="s">
        <v>28</v>
      </c>
      <c r="E179" s="247" t="s">
        <v>79</v>
      </c>
      <c r="F179" s="345">
        <v>40</v>
      </c>
      <c r="G179" s="348">
        <v>2.98</v>
      </c>
      <c r="H179" s="348">
        <v>0.4</v>
      </c>
      <c r="I179" s="348">
        <v>19.78</v>
      </c>
      <c r="J179" s="348">
        <v>91.78</v>
      </c>
      <c r="K179" s="350" t="s">
        <v>77</v>
      </c>
      <c r="L179" s="353">
        <v>3.5</v>
      </c>
    </row>
    <row r="180" spans="1:12" x14ac:dyDescent="0.25">
      <c r="A180" s="234"/>
      <c r="B180" s="234"/>
      <c r="C180" s="53"/>
      <c r="D180" s="227" t="s">
        <v>29</v>
      </c>
      <c r="E180" s="44"/>
      <c r="F180" s="334"/>
      <c r="G180" s="102"/>
      <c r="H180" s="102"/>
      <c r="I180" s="102"/>
      <c r="J180" s="102"/>
      <c r="K180" s="366"/>
      <c r="L180" s="368"/>
    </row>
    <row r="181" spans="1:12" x14ac:dyDescent="0.25">
      <c r="A181" s="234"/>
      <c r="B181" s="234"/>
      <c r="C181" s="53"/>
      <c r="D181" s="113"/>
      <c r="E181" s="68"/>
      <c r="F181" s="363"/>
      <c r="G181" s="335"/>
      <c r="H181" s="335"/>
      <c r="I181" s="335"/>
      <c r="J181" s="335"/>
      <c r="K181" s="366"/>
      <c r="L181" s="368"/>
    </row>
    <row r="182" spans="1:12" ht="15.75" customHeight="1" thickBot="1" x14ac:dyDescent="0.3">
      <c r="A182" s="233"/>
      <c r="B182" s="233"/>
      <c r="C182" s="54"/>
      <c r="D182" s="228" t="s">
        <v>30</v>
      </c>
      <c r="E182" s="73"/>
      <c r="F182" s="364">
        <f>SUM(F175:F181)</f>
        <v>540</v>
      </c>
      <c r="G182" s="365">
        <f t="shared" ref="G182:J182" si="79">SUM(G175:G181)</f>
        <v>19.830000000000002</v>
      </c>
      <c r="H182" s="365">
        <f t="shared" si="79"/>
        <v>29.5</v>
      </c>
      <c r="I182" s="365">
        <f t="shared" si="79"/>
        <v>103.4</v>
      </c>
      <c r="J182" s="365">
        <f t="shared" si="79"/>
        <v>765.9</v>
      </c>
      <c r="K182" s="367"/>
      <c r="L182" s="369">
        <f t="shared" ref="L182" si="80">SUM(L175:L181)</f>
        <v>117.6</v>
      </c>
    </row>
    <row r="183" spans="1:12" x14ac:dyDescent="0.25">
      <c r="A183" s="16">
        <f>A175</f>
        <v>2</v>
      </c>
      <c r="B183" s="234">
        <f>B175</f>
        <v>5</v>
      </c>
      <c r="C183" s="54" t="s">
        <v>22</v>
      </c>
      <c r="D183" s="50" t="s">
        <v>23</v>
      </c>
      <c r="E183" s="149"/>
      <c r="F183" s="363"/>
      <c r="G183" s="335"/>
      <c r="H183" s="335"/>
      <c r="I183" s="335"/>
      <c r="J183" s="335"/>
      <c r="K183" s="366"/>
      <c r="L183" s="371"/>
    </row>
    <row r="184" spans="1:12" x14ac:dyDescent="0.25">
      <c r="A184" s="16"/>
      <c r="B184" s="11"/>
      <c r="C184" s="47"/>
      <c r="D184" s="50" t="s">
        <v>24</v>
      </c>
      <c r="E184" s="248" t="s">
        <v>114</v>
      </c>
      <c r="F184" s="345">
        <v>200</v>
      </c>
      <c r="G184" s="348">
        <v>7.81</v>
      </c>
      <c r="H184" s="348">
        <v>10.25</v>
      </c>
      <c r="I184" s="348">
        <v>12.17</v>
      </c>
      <c r="J184" s="348">
        <v>162.82</v>
      </c>
      <c r="K184" s="350">
        <v>62</v>
      </c>
      <c r="L184" s="353">
        <v>32.9</v>
      </c>
    </row>
    <row r="185" spans="1:12" x14ac:dyDescent="0.25">
      <c r="A185" s="16"/>
      <c r="B185" s="11"/>
      <c r="C185" s="47"/>
      <c r="D185" s="50" t="s">
        <v>25</v>
      </c>
      <c r="E185" s="248" t="s">
        <v>115</v>
      </c>
      <c r="F185" s="345">
        <v>90</v>
      </c>
      <c r="G185" s="348">
        <v>14.69</v>
      </c>
      <c r="H185" s="348">
        <v>6.13</v>
      </c>
      <c r="I185" s="348">
        <v>2.89</v>
      </c>
      <c r="J185" s="348">
        <v>125.76</v>
      </c>
      <c r="K185" s="350">
        <v>249</v>
      </c>
      <c r="L185" s="353">
        <v>53.3</v>
      </c>
    </row>
    <row r="186" spans="1:12" x14ac:dyDescent="0.25">
      <c r="A186" s="16"/>
      <c r="B186" s="11"/>
      <c r="C186" s="47"/>
      <c r="D186" s="50" t="s">
        <v>26</v>
      </c>
      <c r="E186" s="247" t="s">
        <v>38</v>
      </c>
      <c r="F186" s="345">
        <v>150</v>
      </c>
      <c r="G186" s="348">
        <v>3.29</v>
      </c>
      <c r="H186" s="348">
        <v>6.26</v>
      </c>
      <c r="I186" s="348">
        <v>18.670000000000002</v>
      </c>
      <c r="J186" s="348">
        <v>144.74</v>
      </c>
      <c r="K186" s="350">
        <v>127</v>
      </c>
      <c r="L186" s="353">
        <v>23</v>
      </c>
    </row>
    <row r="187" spans="1:12" x14ac:dyDescent="0.25">
      <c r="A187" s="16"/>
      <c r="B187" s="11"/>
      <c r="C187" s="47"/>
      <c r="D187" s="50" t="s">
        <v>27</v>
      </c>
      <c r="E187" s="44" t="s">
        <v>41</v>
      </c>
      <c r="F187" s="345">
        <v>200</v>
      </c>
      <c r="G187" s="348">
        <v>0.23</v>
      </c>
      <c r="H187" s="348">
        <v>0</v>
      </c>
      <c r="I187" s="348">
        <v>7.27</v>
      </c>
      <c r="J187" s="348">
        <v>29.98</v>
      </c>
      <c r="K187" s="350" t="s">
        <v>95</v>
      </c>
      <c r="L187" s="353">
        <v>2.6</v>
      </c>
    </row>
    <row r="188" spans="1:12" x14ac:dyDescent="0.25">
      <c r="A188" s="16"/>
      <c r="B188" s="11"/>
      <c r="C188" s="47"/>
      <c r="D188" s="50" t="s">
        <v>28</v>
      </c>
      <c r="E188" s="247" t="s">
        <v>79</v>
      </c>
      <c r="F188" s="345">
        <v>70</v>
      </c>
      <c r="G188" s="348">
        <v>2.98</v>
      </c>
      <c r="H188" s="348">
        <v>0.4</v>
      </c>
      <c r="I188" s="348">
        <v>19.78</v>
      </c>
      <c r="J188" s="348">
        <v>91.78</v>
      </c>
      <c r="K188" s="350" t="s">
        <v>77</v>
      </c>
      <c r="L188" s="353">
        <v>6.1</v>
      </c>
    </row>
    <row r="189" spans="1:12" x14ac:dyDescent="0.25">
      <c r="A189" s="16"/>
      <c r="B189" s="11"/>
      <c r="C189" s="47"/>
      <c r="D189" s="50" t="s">
        <v>29</v>
      </c>
      <c r="E189" s="44"/>
      <c r="F189" s="57"/>
      <c r="G189" s="153"/>
      <c r="H189" s="153"/>
      <c r="I189" s="153"/>
      <c r="J189" s="153"/>
      <c r="K189" s="119"/>
      <c r="L189" s="209"/>
    </row>
    <row r="190" spans="1:12" x14ac:dyDescent="0.25">
      <c r="A190" s="16"/>
      <c r="B190" s="11"/>
      <c r="C190" s="47"/>
      <c r="D190" s="46"/>
      <c r="E190" s="68"/>
      <c r="F190" s="69"/>
      <c r="G190" s="70"/>
      <c r="H190" s="70"/>
      <c r="I190" s="70"/>
      <c r="J190" s="70"/>
      <c r="K190" s="121"/>
      <c r="L190" s="211"/>
    </row>
    <row r="191" spans="1:12" x14ac:dyDescent="0.25">
      <c r="A191" s="16"/>
      <c r="B191" s="11"/>
      <c r="C191" s="53"/>
      <c r="D191" s="145"/>
      <c r="E191" s="146"/>
      <c r="F191" s="147"/>
      <c r="G191" s="148"/>
      <c r="H191" s="148"/>
      <c r="I191" s="148"/>
      <c r="J191" s="148"/>
      <c r="K191" s="347"/>
      <c r="L191" s="211"/>
    </row>
    <row r="192" spans="1:12" ht="15.75" thickBot="1" x14ac:dyDescent="0.3">
      <c r="A192" s="17"/>
      <c r="B192" s="12"/>
      <c r="C192" s="54"/>
      <c r="D192" s="55" t="s">
        <v>30</v>
      </c>
      <c r="E192" s="73"/>
      <c r="F192" s="74">
        <f>SUM(F183:F191)</f>
        <v>710</v>
      </c>
      <c r="G192" s="75">
        <f t="shared" ref="G192:J192" si="81">SUM(G183:G191)</f>
        <v>29</v>
      </c>
      <c r="H192" s="75">
        <f t="shared" si="81"/>
        <v>23.04</v>
      </c>
      <c r="I192" s="75">
        <f t="shared" si="81"/>
        <v>60.78</v>
      </c>
      <c r="J192" s="75">
        <f t="shared" si="81"/>
        <v>555.08000000000004</v>
      </c>
      <c r="K192" s="122"/>
      <c r="L192" s="340">
        <f t="shared" ref="L192" si="82">SUM(L183:L191)</f>
        <v>117.89999999999998</v>
      </c>
    </row>
    <row r="193" spans="1:12" ht="15.75" thickBot="1" x14ac:dyDescent="0.25">
      <c r="A193" s="19">
        <f>A175</f>
        <v>2</v>
      </c>
      <c r="B193" s="20">
        <f>B175</f>
        <v>5</v>
      </c>
      <c r="C193" s="450" t="s">
        <v>4</v>
      </c>
      <c r="D193" s="451"/>
      <c r="E193" s="81"/>
      <c r="F193" s="82">
        <f>F182+F192</f>
        <v>1250</v>
      </c>
      <c r="G193" s="83">
        <f t="shared" ref="G193" si="83">G182+G192</f>
        <v>48.83</v>
      </c>
      <c r="H193" s="83">
        <f t="shared" ref="H193" si="84">H182+H192</f>
        <v>52.54</v>
      </c>
      <c r="I193" s="83">
        <f t="shared" ref="I193" si="85">I182+I192</f>
        <v>164.18</v>
      </c>
      <c r="J193" s="83">
        <f t="shared" ref="J193:L193" si="86">J182+J192</f>
        <v>1320.98</v>
      </c>
      <c r="K193" s="84"/>
      <c r="L193" s="370">
        <f t="shared" si="86"/>
        <v>235.49999999999997</v>
      </c>
    </row>
    <row r="194" spans="1:12" x14ac:dyDescent="0.25">
      <c r="A194" s="373">
        <v>3</v>
      </c>
      <c r="B194" s="374">
        <v>1</v>
      </c>
      <c r="C194" s="375" t="s">
        <v>18</v>
      </c>
      <c r="D194" s="355" t="s">
        <v>19</v>
      </c>
      <c r="E194" s="387" t="s">
        <v>134</v>
      </c>
      <c r="F194" s="300">
        <v>210</v>
      </c>
      <c r="G194" s="298">
        <v>5.67</v>
      </c>
      <c r="H194" s="298">
        <v>10.210000000000001</v>
      </c>
      <c r="I194" s="298">
        <v>30.25</v>
      </c>
      <c r="J194" s="298">
        <v>235.27</v>
      </c>
      <c r="K194" s="311">
        <v>181</v>
      </c>
      <c r="L194" s="306">
        <v>32.4</v>
      </c>
    </row>
    <row r="195" spans="1:12" x14ac:dyDescent="0.25">
      <c r="A195" s="16"/>
      <c r="B195" s="11"/>
      <c r="C195" s="377"/>
      <c r="D195" s="248" t="s">
        <v>65</v>
      </c>
      <c r="E195" s="372" t="s">
        <v>83</v>
      </c>
      <c r="F195" s="300">
        <v>85</v>
      </c>
      <c r="G195" s="298">
        <v>4.7699999999999996</v>
      </c>
      <c r="H195" s="298">
        <v>9.76</v>
      </c>
      <c r="I195" s="298">
        <v>37.69</v>
      </c>
      <c r="J195" s="298">
        <v>264.26</v>
      </c>
      <c r="K195" s="311">
        <v>301</v>
      </c>
      <c r="L195" s="307">
        <v>35</v>
      </c>
    </row>
    <row r="196" spans="1:12" ht="13.9" customHeight="1" x14ac:dyDescent="0.25">
      <c r="A196" s="16"/>
      <c r="B196" s="11"/>
      <c r="C196" s="377"/>
      <c r="D196" s="248" t="s">
        <v>20</v>
      </c>
      <c r="E196" s="294" t="s">
        <v>116</v>
      </c>
      <c r="F196" s="300">
        <v>200</v>
      </c>
      <c r="G196" s="298">
        <v>2.6</v>
      </c>
      <c r="H196" s="298">
        <v>2.5</v>
      </c>
      <c r="I196" s="298">
        <v>9.5</v>
      </c>
      <c r="J196" s="298">
        <v>297</v>
      </c>
      <c r="K196" s="311" t="s">
        <v>105</v>
      </c>
      <c r="L196" s="307">
        <v>40</v>
      </c>
    </row>
    <row r="197" spans="1:12" x14ac:dyDescent="0.25">
      <c r="A197" s="16"/>
      <c r="B197" s="11"/>
      <c r="C197" s="377"/>
      <c r="D197" s="248" t="s">
        <v>28</v>
      </c>
      <c r="E197" s="248" t="s">
        <v>90</v>
      </c>
      <c r="F197" s="300">
        <v>40</v>
      </c>
      <c r="G197" s="298">
        <v>3.06</v>
      </c>
      <c r="H197" s="298">
        <v>1.2</v>
      </c>
      <c r="I197" s="298">
        <v>20.48</v>
      </c>
      <c r="J197" s="298">
        <v>104.54</v>
      </c>
      <c r="K197" s="311" t="s">
        <v>75</v>
      </c>
      <c r="L197" s="307">
        <v>5.2</v>
      </c>
    </row>
    <row r="198" spans="1:12" x14ac:dyDescent="0.25">
      <c r="A198" s="16"/>
      <c r="B198" s="11"/>
      <c r="C198" s="377"/>
      <c r="D198" s="248" t="s">
        <v>29</v>
      </c>
      <c r="E198" s="247"/>
      <c r="F198" s="269"/>
      <c r="G198" s="269"/>
      <c r="H198" s="269"/>
      <c r="I198" s="269"/>
      <c r="J198" s="252"/>
      <c r="K198" s="253"/>
      <c r="L198" s="254"/>
    </row>
    <row r="199" spans="1:12" x14ac:dyDescent="0.25">
      <c r="A199" s="16"/>
      <c r="B199" s="11"/>
      <c r="C199" s="377"/>
      <c r="D199" s="376"/>
      <c r="E199" s="247"/>
      <c r="F199" s="269"/>
      <c r="G199" s="269"/>
      <c r="H199" s="269"/>
      <c r="I199" s="269"/>
      <c r="J199" s="252"/>
      <c r="K199" s="253"/>
      <c r="L199" s="254"/>
    </row>
    <row r="200" spans="1:12" x14ac:dyDescent="0.25">
      <c r="A200" s="16"/>
      <c r="B200" s="11"/>
      <c r="C200" s="377"/>
      <c r="D200" s="376"/>
      <c r="E200" s="297"/>
      <c r="F200" s="296"/>
      <c r="G200" s="252"/>
      <c r="H200" s="252"/>
      <c r="I200" s="252"/>
      <c r="J200" s="252"/>
      <c r="K200" s="253"/>
      <c r="L200" s="254"/>
    </row>
    <row r="201" spans="1:12" ht="15.75" thickBot="1" x14ac:dyDescent="0.3">
      <c r="A201" s="17"/>
      <c r="B201" s="12"/>
      <c r="C201" s="7"/>
      <c r="D201" s="55" t="s">
        <v>30</v>
      </c>
      <c r="E201" s="273"/>
      <c r="F201" s="274">
        <f>SUM(F194:F200)</f>
        <v>535</v>
      </c>
      <c r="G201" s="275">
        <f t="shared" ref="G201:J201" si="87">SUM(G194:G200)</f>
        <v>16.099999999999998</v>
      </c>
      <c r="H201" s="275">
        <f t="shared" si="87"/>
        <v>23.669999999999998</v>
      </c>
      <c r="I201" s="275">
        <f t="shared" si="87"/>
        <v>97.92</v>
      </c>
      <c r="J201" s="275">
        <f t="shared" si="87"/>
        <v>901.06999999999994</v>
      </c>
      <c r="K201" s="276"/>
      <c r="L201" s="378">
        <f t="shared" ref="L201" si="88">SUM(L194:L200)</f>
        <v>112.60000000000001</v>
      </c>
    </row>
    <row r="202" spans="1:12" x14ac:dyDescent="0.25">
      <c r="A202" s="18">
        <v>3</v>
      </c>
      <c r="B202" s="10">
        <v>1</v>
      </c>
      <c r="C202" s="7" t="s">
        <v>22</v>
      </c>
      <c r="D202" s="248" t="s">
        <v>23</v>
      </c>
      <c r="E202" s="297"/>
      <c r="F202" s="296"/>
      <c r="G202" s="252"/>
      <c r="H202" s="252"/>
      <c r="I202" s="252"/>
      <c r="J202" s="252"/>
      <c r="K202" s="253"/>
      <c r="L202" s="265"/>
    </row>
    <row r="203" spans="1:12" x14ac:dyDescent="0.25">
      <c r="A203" s="16"/>
      <c r="B203" s="11"/>
      <c r="C203" s="7"/>
      <c r="D203" s="248" t="s">
        <v>24</v>
      </c>
      <c r="E203" s="248" t="s">
        <v>101</v>
      </c>
      <c r="F203" s="300">
        <v>200</v>
      </c>
      <c r="G203" s="298">
        <v>5.22</v>
      </c>
      <c r="H203" s="298">
        <v>5.98</v>
      </c>
      <c r="I203" s="298">
        <v>11.52</v>
      </c>
      <c r="J203" s="298">
        <v>120.96</v>
      </c>
      <c r="K203" s="311">
        <v>42</v>
      </c>
      <c r="L203" s="307">
        <v>23.9</v>
      </c>
    </row>
    <row r="204" spans="1:12" x14ac:dyDescent="0.25">
      <c r="A204" s="16"/>
      <c r="B204" s="11"/>
      <c r="C204" s="7"/>
      <c r="D204" s="248" t="s">
        <v>25</v>
      </c>
      <c r="E204" s="249" t="s">
        <v>54</v>
      </c>
      <c r="F204" s="300">
        <v>218</v>
      </c>
      <c r="G204" s="298">
        <v>21.36</v>
      </c>
      <c r="H204" s="298">
        <v>27.83</v>
      </c>
      <c r="I204" s="298">
        <v>40.32</v>
      </c>
      <c r="J204" s="298">
        <v>498.47</v>
      </c>
      <c r="K204" s="311">
        <v>391</v>
      </c>
      <c r="L204" s="307">
        <v>80.2</v>
      </c>
    </row>
    <row r="205" spans="1:12" x14ac:dyDescent="0.25">
      <c r="A205" s="16"/>
      <c r="B205" s="11"/>
      <c r="C205" s="7"/>
      <c r="D205" s="248" t="s">
        <v>26</v>
      </c>
      <c r="E205" s="247"/>
      <c r="F205" s="269"/>
      <c r="G205" s="269"/>
      <c r="H205" s="269"/>
      <c r="I205" s="269"/>
      <c r="J205" s="269"/>
      <c r="K205" s="253"/>
      <c r="L205" s="385"/>
    </row>
    <row r="206" spans="1:12" x14ac:dyDescent="0.25">
      <c r="A206" s="16"/>
      <c r="B206" s="11"/>
      <c r="C206" s="7"/>
      <c r="D206" s="248" t="s">
        <v>27</v>
      </c>
      <c r="E206" s="247" t="s">
        <v>87</v>
      </c>
      <c r="F206" s="300">
        <v>200</v>
      </c>
      <c r="G206" s="298">
        <v>0</v>
      </c>
      <c r="H206" s="298">
        <v>0</v>
      </c>
      <c r="I206" s="298">
        <v>6.78</v>
      </c>
      <c r="J206" s="298">
        <v>27.09</v>
      </c>
      <c r="K206" s="311" t="s">
        <v>76</v>
      </c>
      <c r="L206" s="307">
        <v>7.6</v>
      </c>
    </row>
    <row r="207" spans="1:12" x14ac:dyDescent="0.25">
      <c r="A207" s="16"/>
      <c r="B207" s="11"/>
      <c r="C207" s="7"/>
      <c r="D207" s="248" t="s">
        <v>28</v>
      </c>
      <c r="E207" s="247" t="s">
        <v>79</v>
      </c>
      <c r="F207" s="300">
        <v>50</v>
      </c>
      <c r="G207" s="298">
        <v>2.98</v>
      </c>
      <c r="H207" s="298">
        <v>0.4</v>
      </c>
      <c r="I207" s="298">
        <v>19.78</v>
      </c>
      <c r="J207" s="298">
        <v>91.78</v>
      </c>
      <c r="K207" s="311" t="s">
        <v>77</v>
      </c>
      <c r="L207" s="307">
        <v>4.4000000000000004</v>
      </c>
    </row>
    <row r="208" spans="1:12" x14ac:dyDescent="0.25">
      <c r="A208" s="16"/>
      <c r="B208" s="11"/>
      <c r="C208" s="7"/>
      <c r="D208" s="248" t="s">
        <v>29</v>
      </c>
      <c r="E208" s="247"/>
      <c r="F208" s="269"/>
      <c r="G208" s="269"/>
      <c r="H208" s="269"/>
      <c r="I208" s="269"/>
      <c r="J208" s="252"/>
      <c r="K208" s="253"/>
      <c r="L208" s="254"/>
    </row>
    <row r="209" spans="1:12" x14ac:dyDescent="0.25">
      <c r="A209" s="16"/>
      <c r="B209" s="11"/>
      <c r="C209" s="7"/>
      <c r="D209" s="6"/>
      <c r="E209" s="180"/>
      <c r="F209" s="181"/>
      <c r="G209" s="179"/>
      <c r="H209" s="179"/>
      <c r="I209" s="179"/>
      <c r="J209" s="179"/>
      <c r="K209" s="380"/>
      <c r="L209" s="211"/>
    </row>
    <row r="210" spans="1:12" x14ac:dyDescent="0.25">
      <c r="A210" s="16"/>
      <c r="B210" s="11"/>
      <c r="C210" s="9"/>
      <c r="D210" s="31"/>
      <c r="E210" s="186"/>
      <c r="F210" s="187"/>
      <c r="G210" s="188"/>
      <c r="H210" s="188"/>
      <c r="I210" s="188"/>
      <c r="J210" s="188"/>
      <c r="K210" s="383"/>
      <c r="L210" s="211"/>
    </row>
    <row r="211" spans="1:12" x14ac:dyDescent="0.25">
      <c r="A211" s="17"/>
      <c r="B211" s="12"/>
      <c r="C211" s="8"/>
      <c r="D211" s="13" t="s">
        <v>30</v>
      </c>
      <c r="E211" s="182"/>
      <c r="F211" s="183">
        <f>SUM(F202:F210)</f>
        <v>668</v>
      </c>
      <c r="G211" s="184">
        <f t="shared" ref="G211:J211" si="89">SUM(G202:G210)</f>
        <v>29.56</v>
      </c>
      <c r="H211" s="184">
        <f t="shared" si="89"/>
        <v>34.21</v>
      </c>
      <c r="I211" s="184">
        <f t="shared" si="89"/>
        <v>78.400000000000006</v>
      </c>
      <c r="J211" s="184">
        <f t="shared" si="89"/>
        <v>738.30000000000007</v>
      </c>
      <c r="K211" s="381"/>
      <c r="L211" s="212">
        <f t="shared" ref="L211" si="90">SUM(L202:L210)</f>
        <v>116.1</v>
      </c>
    </row>
    <row r="212" spans="1:12" ht="15.75" thickBot="1" x14ac:dyDescent="0.25">
      <c r="A212" s="30">
        <f>A194</f>
        <v>3</v>
      </c>
      <c r="B212" s="28">
        <f>B194</f>
        <v>1</v>
      </c>
      <c r="C212" s="456" t="s">
        <v>4</v>
      </c>
      <c r="D212" s="457"/>
      <c r="E212" s="190"/>
      <c r="F212" s="191">
        <f>F201+F211</f>
        <v>1203</v>
      </c>
      <c r="G212" s="192">
        <f t="shared" ref="G212:J212" si="91">G201+G211</f>
        <v>45.66</v>
      </c>
      <c r="H212" s="192">
        <f t="shared" si="91"/>
        <v>57.879999999999995</v>
      </c>
      <c r="I212" s="192">
        <f t="shared" si="91"/>
        <v>176.32</v>
      </c>
      <c r="J212" s="192">
        <f t="shared" si="91"/>
        <v>1639.37</v>
      </c>
      <c r="K212" s="384"/>
      <c r="L212" s="213">
        <f t="shared" ref="L212" si="92">L201+L211</f>
        <v>228.7</v>
      </c>
    </row>
    <row r="213" spans="1:12" x14ac:dyDescent="0.25">
      <c r="A213" s="14">
        <v>3</v>
      </c>
      <c r="B213" s="232">
        <v>2</v>
      </c>
      <c r="C213" s="5" t="s">
        <v>18</v>
      </c>
      <c r="D213" s="241" t="s">
        <v>23</v>
      </c>
      <c r="E213" s="333" t="s">
        <v>117</v>
      </c>
      <c r="F213" s="418">
        <v>60</v>
      </c>
      <c r="G213" s="417">
        <v>1.1399999999999999</v>
      </c>
      <c r="H213" s="417">
        <v>5.34</v>
      </c>
      <c r="I213" s="417">
        <v>4.62</v>
      </c>
      <c r="J213" s="417">
        <v>71.400000000000006</v>
      </c>
      <c r="K213" s="419">
        <v>135</v>
      </c>
      <c r="L213" s="306">
        <v>17.399999999999999</v>
      </c>
    </row>
    <row r="214" spans="1:12" x14ac:dyDescent="0.25">
      <c r="A214" s="18"/>
      <c r="B214" s="10"/>
      <c r="C214" s="238"/>
      <c r="D214" s="172" t="s">
        <v>19</v>
      </c>
      <c r="E214" s="249" t="s">
        <v>108</v>
      </c>
      <c r="F214" s="300">
        <v>240</v>
      </c>
      <c r="G214" s="298">
        <v>14.8</v>
      </c>
      <c r="H214" s="298">
        <v>32.49</v>
      </c>
      <c r="I214" s="298">
        <v>26.18</v>
      </c>
      <c r="J214" s="298">
        <v>457.34</v>
      </c>
      <c r="K214" s="421">
        <v>64</v>
      </c>
      <c r="L214" s="307">
        <v>78</v>
      </c>
    </row>
    <row r="215" spans="1:12" x14ac:dyDescent="0.25">
      <c r="A215" s="16"/>
      <c r="B215" s="234"/>
      <c r="C215" s="238"/>
      <c r="D215" s="172" t="s">
        <v>19</v>
      </c>
      <c r="E215" s="169"/>
      <c r="F215" s="250"/>
      <c r="G215" s="96"/>
      <c r="H215" s="97"/>
      <c r="I215" s="97"/>
      <c r="J215" s="97"/>
      <c r="K215" s="436"/>
      <c r="L215" s="339"/>
    </row>
    <row r="216" spans="1:12" x14ac:dyDescent="0.25">
      <c r="A216" s="16"/>
      <c r="B216" s="234"/>
      <c r="C216" s="238"/>
      <c r="D216" s="172" t="s">
        <v>20</v>
      </c>
      <c r="E216" s="249" t="s">
        <v>46</v>
      </c>
      <c r="F216" s="300">
        <v>200</v>
      </c>
      <c r="G216" s="298">
        <v>0.1</v>
      </c>
      <c r="H216" s="298">
        <v>0</v>
      </c>
      <c r="I216" s="298">
        <v>91</v>
      </c>
      <c r="J216" s="298">
        <v>364.4</v>
      </c>
      <c r="K216" s="421">
        <v>517</v>
      </c>
      <c r="L216" s="307">
        <v>8.5</v>
      </c>
    </row>
    <row r="217" spans="1:12" x14ac:dyDescent="0.25">
      <c r="A217" s="16"/>
      <c r="B217" s="234"/>
      <c r="C217" s="238"/>
      <c r="D217" s="172" t="s">
        <v>28</v>
      </c>
      <c r="E217" s="247" t="s">
        <v>79</v>
      </c>
      <c r="F217" s="300">
        <v>40</v>
      </c>
      <c r="G217" s="298">
        <v>2.98</v>
      </c>
      <c r="H217" s="298">
        <v>0.4</v>
      </c>
      <c r="I217" s="298">
        <v>19.78</v>
      </c>
      <c r="J217" s="298">
        <v>91.78</v>
      </c>
      <c r="K217" s="421" t="s">
        <v>77</v>
      </c>
      <c r="L217" s="307">
        <v>3.5</v>
      </c>
    </row>
    <row r="218" spans="1:12" x14ac:dyDescent="0.25">
      <c r="A218" s="16"/>
      <c r="B218" s="234"/>
      <c r="C218" s="238"/>
      <c r="D218" s="172" t="s">
        <v>29</v>
      </c>
      <c r="E218" s="174"/>
      <c r="F218" s="269"/>
      <c r="G218" s="269"/>
      <c r="H218" s="269"/>
      <c r="I218" s="269"/>
      <c r="J218" s="252"/>
      <c r="K218" s="436"/>
      <c r="L218" s="254"/>
    </row>
    <row r="219" spans="1:12" x14ac:dyDescent="0.25">
      <c r="A219" s="16"/>
      <c r="B219" s="234"/>
      <c r="C219" s="238"/>
      <c r="D219" s="6"/>
      <c r="E219" s="180"/>
      <c r="F219" s="251"/>
      <c r="G219" s="270"/>
      <c r="H219" s="270"/>
      <c r="I219" s="270"/>
      <c r="J219" s="270"/>
      <c r="K219" s="437"/>
      <c r="L219" s="272"/>
    </row>
    <row r="220" spans="1:12" ht="15.75" thickBot="1" x14ac:dyDescent="0.3">
      <c r="A220" s="17"/>
      <c r="B220" s="233"/>
      <c r="C220" s="238"/>
      <c r="D220" s="13" t="s">
        <v>30</v>
      </c>
      <c r="E220" s="182"/>
      <c r="F220" s="274">
        <f>SUM(F213:F219)</f>
        <v>540</v>
      </c>
      <c r="G220" s="275">
        <f t="shared" ref="G220:J220" si="93">SUM(G213:G219)</f>
        <v>19.020000000000003</v>
      </c>
      <c r="H220" s="275">
        <f t="shared" si="93"/>
        <v>38.229999999999997</v>
      </c>
      <c r="I220" s="275">
        <f t="shared" si="93"/>
        <v>141.57999999999998</v>
      </c>
      <c r="J220" s="275">
        <f t="shared" si="93"/>
        <v>984.92</v>
      </c>
      <c r="K220" s="438"/>
      <c r="L220" s="378">
        <f t="shared" ref="L220" si="94">SUM(L213:L219)</f>
        <v>107.4</v>
      </c>
    </row>
    <row r="221" spans="1:12" x14ac:dyDescent="0.25">
      <c r="A221" s="16">
        <v>3</v>
      </c>
      <c r="B221" s="234">
        <v>2</v>
      </c>
      <c r="C221" s="7" t="s">
        <v>22</v>
      </c>
      <c r="D221" s="172" t="s">
        <v>23</v>
      </c>
      <c r="E221" s="205"/>
      <c r="F221" s="296"/>
      <c r="G221" s="252"/>
      <c r="H221" s="252"/>
      <c r="I221" s="252"/>
      <c r="J221" s="252"/>
      <c r="K221" s="436"/>
      <c r="L221" s="265"/>
    </row>
    <row r="222" spans="1:12" x14ac:dyDescent="0.25">
      <c r="A222" s="18"/>
      <c r="B222" s="10"/>
      <c r="C222" s="238"/>
      <c r="D222" s="172" t="s">
        <v>24</v>
      </c>
      <c r="E222" s="248" t="s">
        <v>114</v>
      </c>
      <c r="F222" s="300">
        <v>200</v>
      </c>
      <c r="G222" s="298">
        <v>7.81</v>
      </c>
      <c r="H222" s="298">
        <v>10.25</v>
      </c>
      <c r="I222" s="298">
        <v>12.17</v>
      </c>
      <c r="J222" s="298">
        <v>162.82</v>
      </c>
      <c r="K222" s="421">
        <v>62</v>
      </c>
      <c r="L222" s="307">
        <v>32.9</v>
      </c>
    </row>
    <row r="223" spans="1:12" x14ac:dyDescent="0.25">
      <c r="A223" s="16"/>
      <c r="B223" s="234"/>
      <c r="C223" s="238"/>
      <c r="D223" s="172" t="s">
        <v>25</v>
      </c>
      <c r="E223" s="248" t="s">
        <v>73</v>
      </c>
      <c r="F223" s="300">
        <v>90</v>
      </c>
      <c r="G223" s="298">
        <v>23.52</v>
      </c>
      <c r="H223" s="298">
        <v>24.27</v>
      </c>
      <c r="I223" s="298">
        <v>1.01</v>
      </c>
      <c r="J223" s="298">
        <v>317.7</v>
      </c>
      <c r="K223" s="421">
        <v>53</v>
      </c>
      <c r="L223" s="307">
        <v>55.6</v>
      </c>
    </row>
    <row r="224" spans="1:12" x14ac:dyDescent="0.25">
      <c r="A224" s="16"/>
      <c r="B224" s="234"/>
      <c r="C224" s="238"/>
      <c r="D224" s="172" t="s">
        <v>26</v>
      </c>
      <c r="E224" s="387" t="s">
        <v>133</v>
      </c>
      <c r="F224" s="300">
        <v>150</v>
      </c>
      <c r="G224" s="298">
        <v>5.6</v>
      </c>
      <c r="H224" s="298">
        <v>0.66</v>
      </c>
      <c r="I224" s="298">
        <v>35.9</v>
      </c>
      <c r="J224" s="298">
        <v>172.13</v>
      </c>
      <c r="K224" s="421" t="s">
        <v>93</v>
      </c>
      <c r="L224" s="307">
        <v>12.6</v>
      </c>
    </row>
    <row r="225" spans="1:12" x14ac:dyDescent="0.25">
      <c r="A225" s="16"/>
      <c r="B225" s="234"/>
      <c r="C225" s="238"/>
      <c r="D225" s="172" t="s">
        <v>27</v>
      </c>
      <c r="E225" s="249" t="s">
        <v>99</v>
      </c>
      <c r="F225" s="300">
        <v>204</v>
      </c>
      <c r="G225" s="298">
        <v>0.27</v>
      </c>
      <c r="H225" s="298">
        <v>0</v>
      </c>
      <c r="I225" s="298">
        <v>7.38</v>
      </c>
      <c r="J225" s="298">
        <v>31.3</v>
      </c>
      <c r="K225" s="421" t="s">
        <v>91</v>
      </c>
      <c r="L225" s="307">
        <v>4.5999999999999996</v>
      </c>
    </row>
    <row r="226" spans="1:12" x14ac:dyDescent="0.25">
      <c r="A226" s="16"/>
      <c r="B226" s="234"/>
      <c r="C226" s="238"/>
      <c r="D226" s="172" t="s">
        <v>28</v>
      </c>
      <c r="E226" s="247" t="s">
        <v>79</v>
      </c>
      <c r="F226" s="300">
        <v>40</v>
      </c>
      <c r="G226" s="298">
        <v>2.98</v>
      </c>
      <c r="H226" s="298">
        <v>0.4</v>
      </c>
      <c r="I226" s="298">
        <v>19.78</v>
      </c>
      <c r="J226" s="298">
        <v>91.78</v>
      </c>
      <c r="K226" s="421" t="s">
        <v>77</v>
      </c>
      <c r="L226" s="307">
        <v>3.5</v>
      </c>
    </row>
    <row r="227" spans="1:12" x14ac:dyDescent="0.25">
      <c r="A227" s="16"/>
      <c r="B227" s="234"/>
      <c r="C227" s="238"/>
      <c r="D227" s="172" t="s">
        <v>29</v>
      </c>
      <c r="E227" s="174"/>
      <c r="F227" s="175"/>
      <c r="G227" s="175"/>
      <c r="H227" s="175"/>
      <c r="I227" s="175"/>
      <c r="J227" s="207"/>
      <c r="K227" s="198"/>
      <c r="L227" s="209"/>
    </row>
    <row r="228" spans="1:12" x14ac:dyDescent="0.25">
      <c r="A228" s="16"/>
      <c r="B228" s="234"/>
      <c r="C228" s="238"/>
      <c r="D228" s="6"/>
      <c r="E228" s="180"/>
      <c r="F228" s="181"/>
      <c r="G228" s="179"/>
      <c r="H228" s="179"/>
      <c r="I228" s="179"/>
      <c r="J228" s="179"/>
      <c r="K228" s="178"/>
      <c r="L228" s="211"/>
    </row>
    <row r="229" spans="1:12" x14ac:dyDescent="0.25">
      <c r="A229" s="16"/>
      <c r="B229" s="234"/>
      <c r="C229" s="238"/>
      <c r="D229" s="6"/>
      <c r="E229" s="180"/>
      <c r="F229" s="181"/>
      <c r="G229" s="179"/>
      <c r="H229" s="179"/>
      <c r="I229" s="179"/>
      <c r="J229" s="179"/>
      <c r="K229" s="178"/>
      <c r="L229" s="211"/>
    </row>
    <row r="230" spans="1:12" x14ac:dyDescent="0.25">
      <c r="A230" s="17"/>
      <c r="B230" s="233"/>
      <c r="C230" s="238"/>
      <c r="D230" s="13" t="s">
        <v>30</v>
      </c>
      <c r="E230" s="182"/>
      <c r="F230" s="183">
        <f>SUM(F221:F229)</f>
        <v>684</v>
      </c>
      <c r="G230" s="184">
        <f t="shared" ref="G230:J230" si="95">SUM(G221:G229)</f>
        <v>40.18</v>
      </c>
      <c r="H230" s="184">
        <f t="shared" si="95"/>
        <v>35.579999999999991</v>
      </c>
      <c r="I230" s="184">
        <f t="shared" si="95"/>
        <v>76.240000000000009</v>
      </c>
      <c r="J230" s="184">
        <f t="shared" si="95"/>
        <v>775.7299999999999</v>
      </c>
      <c r="K230" s="185"/>
      <c r="L230" s="212">
        <f t="shared" ref="L230" si="96">SUM(L221:L229)</f>
        <v>109.19999999999999</v>
      </c>
    </row>
    <row r="231" spans="1:12" ht="15.75" thickBot="1" x14ac:dyDescent="0.25">
      <c r="A231" s="239">
        <f>A213</f>
        <v>3</v>
      </c>
      <c r="B231" s="240">
        <v>2</v>
      </c>
      <c r="C231" s="458" t="s">
        <v>4</v>
      </c>
      <c r="D231" s="459"/>
      <c r="E231" s="194"/>
      <c r="F231" s="195">
        <f>F220+F230</f>
        <v>1224</v>
      </c>
      <c r="G231" s="196">
        <f t="shared" ref="G231:J231" si="97">G220+G230</f>
        <v>59.2</v>
      </c>
      <c r="H231" s="196">
        <f t="shared" si="97"/>
        <v>73.809999999999988</v>
      </c>
      <c r="I231" s="196">
        <f t="shared" si="97"/>
        <v>217.82</v>
      </c>
      <c r="J231" s="196">
        <f t="shared" si="97"/>
        <v>1760.6499999999999</v>
      </c>
      <c r="K231" s="197"/>
      <c r="L231" s="213">
        <f t="shared" ref="L231" si="98">L220+L230</f>
        <v>216.6</v>
      </c>
    </row>
    <row r="232" spans="1:12" x14ac:dyDescent="0.25">
      <c r="A232" s="14">
        <v>3</v>
      </c>
      <c r="B232" s="15">
        <v>3</v>
      </c>
      <c r="C232" s="5" t="s">
        <v>18</v>
      </c>
      <c r="D232" s="171" t="s">
        <v>19</v>
      </c>
      <c r="E232" s="386" t="s">
        <v>118</v>
      </c>
      <c r="F232" s="300">
        <v>205</v>
      </c>
      <c r="G232" s="298">
        <v>0.03</v>
      </c>
      <c r="H232" s="298">
        <v>4.33</v>
      </c>
      <c r="I232" s="298">
        <v>0.04</v>
      </c>
      <c r="J232" s="298">
        <v>39.25</v>
      </c>
      <c r="K232" s="311">
        <v>395</v>
      </c>
      <c r="L232" s="306">
        <v>83.5</v>
      </c>
    </row>
    <row r="233" spans="1:12" x14ac:dyDescent="0.25">
      <c r="A233" s="16"/>
      <c r="B233" s="11"/>
      <c r="C233" s="7"/>
      <c r="D233" s="172" t="s">
        <v>20</v>
      </c>
      <c r="E233" s="170" t="s">
        <v>67</v>
      </c>
      <c r="F233" s="300">
        <v>200</v>
      </c>
      <c r="G233" s="298">
        <v>1.51</v>
      </c>
      <c r="H233" s="298">
        <v>1.21</v>
      </c>
      <c r="I233" s="298">
        <v>17.05</v>
      </c>
      <c r="J233" s="298">
        <v>85.44</v>
      </c>
      <c r="K233" s="311">
        <v>378</v>
      </c>
      <c r="L233" s="307">
        <v>9.3000000000000007</v>
      </c>
    </row>
    <row r="234" spans="1:12" x14ac:dyDescent="0.25">
      <c r="A234" s="16"/>
      <c r="B234" s="11"/>
      <c r="C234" s="7"/>
      <c r="D234" s="172" t="s">
        <v>28</v>
      </c>
      <c r="E234" s="248" t="s">
        <v>90</v>
      </c>
      <c r="F234" s="300">
        <v>30</v>
      </c>
      <c r="G234" s="298">
        <v>2.2999999999999998</v>
      </c>
      <c r="H234" s="298">
        <v>0.9</v>
      </c>
      <c r="I234" s="298">
        <v>15.36</v>
      </c>
      <c r="J234" s="298">
        <v>78.41</v>
      </c>
      <c r="K234" s="311" t="s">
        <v>75</v>
      </c>
      <c r="L234" s="307">
        <v>3.4</v>
      </c>
    </row>
    <row r="235" spans="1:12" x14ac:dyDescent="0.25">
      <c r="A235" s="16"/>
      <c r="B235" s="11"/>
      <c r="C235" s="7"/>
      <c r="D235" s="172" t="s">
        <v>29</v>
      </c>
      <c r="E235" s="174"/>
      <c r="F235" s="389"/>
      <c r="G235" s="389"/>
      <c r="H235" s="389"/>
      <c r="I235" s="389"/>
      <c r="J235" s="390"/>
      <c r="K235" s="402"/>
      <c r="L235" s="405"/>
    </row>
    <row r="236" spans="1:12" x14ac:dyDescent="0.25">
      <c r="A236" s="16"/>
      <c r="B236" s="11"/>
      <c r="C236" s="7"/>
      <c r="D236" s="243" t="s">
        <v>52</v>
      </c>
      <c r="E236" s="297" t="s">
        <v>89</v>
      </c>
      <c r="F236" s="300">
        <v>150</v>
      </c>
      <c r="G236" s="298">
        <v>0.6</v>
      </c>
      <c r="H236" s="298">
        <v>0.6</v>
      </c>
      <c r="I236" s="298">
        <v>14.7</v>
      </c>
      <c r="J236" s="298">
        <v>70.5</v>
      </c>
      <c r="K236" s="311" t="s">
        <v>92</v>
      </c>
      <c r="L236" s="307">
        <v>28</v>
      </c>
    </row>
    <row r="237" spans="1:12" x14ac:dyDescent="0.25">
      <c r="A237" s="16"/>
      <c r="B237" s="11"/>
      <c r="C237" s="7"/>
      <c r="D237" s="6"/>
      <c r="E237" s="180"/>
      <c r="F237" s="393"/>
      <c r="G237" s="389"/>
      <c r="H237" s="389"/>
      <c r="I237" s="389"/>
      <c r="J237" s="394"/>
      <c r="K237" s="403"/>
      <c r="L237" s="406"/>
    </row>
    <row r="238" spans="1:12" x14ac:dyDescent="0.25">
      <c r="A238" s="16"/>
      <c r="B238" s="11"/>
      <c r="C238" s="7"/>
      <c r="D238" s="6"/>
      <c r="E238" s="180"/>
      <c r="F238" s="393"/>
      <c r="G238" s="394"/>
      <c r="H238" s="394"/>
      <c r="I238" s="394"/>
      <c r="J238" s="394"/>
      <c r="K238" s="403"/>
      <c r="L238" s="406"/>
    </row>
    <row r="239" spans="1:12" ht="15.75" thickBot="1" x14ac:dyDescent="0.3">
      <c r="A239" s="17"/>
      <c r="B239" s="12"/>
      <c r="C239" s="7"/>
      <c r="D239" s="13" t="s">
        <v>30</v>
      </c>
      <c r="E239" s="182"/>
      <c r="F239" s="397">
        <f>SUM(F232:F238)</f>
        <v>585</v>
      </c>
      <c r="G239" s="398">
        <f t="shared" ref="G239:J239" si="99">SUM(G232:G238)</f>
        <v>4.4399999999999995</v>
      </c>
      <c r="H239" s="398">
        <f t="shared" si="99"/>
        <v>7.04</v>
      </c>
      <c r="I239" s="398">
        <f t="shared" si="99"/>
        <v>47.150000000000006</v>
      </c>
      <c r="J239" s="398">
        <f t="shared" si="99"/>
        <v>273.60000000000002</v>
      </c>
      <c r="K239" s="404"/>
      <c r="L239" s="407">
        <f t="shared" ref="L239" si="100">SUM(L232:L238)</f>
        <v>124.2</v>
      </c>
    </row>
    <row r="240" spans="1:12" x14ac:dyDescent="0.25">
      <c r="A240" s="18">
        <v>3</v>
      </c>
      <c r="B240" s="10">
        <v>3</v>
      </c>
      <c r="C240" s="7" t="s">
        <v>22</v>
      </c>
      <c r="D240" s="172" t="s">
        <v>23</v>
      </c>
      <c r="E240" s="205"/>
      <c r="F240" s="401"/>
      <c r="G240" s="390"/>
      <c r="H240" s="390"/>
      <c r="I240" s="390"/>
      <c r="J240" s="390"/>
      <c r="K240" s="402"/>
      <c r="L240" s="408"/>
    </row>
    <row r="241" spans="1:12" x14ac:dyDescent="0.25">
      <c r="A241" s="16"/>
      <c r="B241" s="11"/>
      <c r="C241" s="7"/>
      <c r="D241" s="172" t="s">
        <v>24</v>
      </c>
      <c r="E241" s="387" t="s">
        <v>104</v>
      </c>
      <c r="F241" s="300">
        <v>215</v>
      </c>
      <c r="G241" s="298">
        <v>4.2</v>
      </c>
      <c r="H241" s="298">
        <v>5.4</v>
      </c>
      <c r="I241" s="298">
        <v>19.3</v>
      </c>
      <c r="J241" s="298">
        <v>84.4</v>
      </c>
      <c r="K241" s="311">
        <v>91</v>
      </c>
      <c r="L241" s="307">
        <v>32</v>
      </c>
    </row>
    <row r="242" spans="1:12" x14ac:dyDescent="0.25">
      <c r="A242" s="16"/>
      <c r="B242" s="11"/>
      <c r="C242" s="7"/>
      <c r="D242" s="172" t="s">
        <v>25</v>
      </c>
      <c r="E242" s="170" t="s">
        <v>44</v>
      </c>
      <c r="F242" s="300">
        <v>90</v>
      </c>
      <c r="G242" s="298">
        <v>28.94</v>
      </c>
      <c r="H242" s="298">
        <v>19.52</v>
      </c>
      <c r="I242" s="298">
        <v>6.79</v>
      </c>
      <c r="J242" s="298">
        <v>323.92</v>
      </c>
      <c r="K242" s="311">
        <v>51</v>
      </c>
      <c r="L242" s="307">
        <v>82</v>
      </c>
    </row>
    <row r="243" spans="1:12" x14ac:dyDescent="0.25">
      <c r="A243" s="16"/>
      <c r="B243" s="11"/>
      <c r="C243" s="7"/>
      <c r="D243" s="172" t="s">
        <v>26</v>
      </c>
      <c r="E243" s="169" t="s">
        <v>51</v>
      </c>
      <c r="F243" s="300">
        <v>150</v>
      </c>
      <c r="G243" s="298">
        <v>3.29</v>
      </c>
      <c r="H243" s="298">
        <v>6.26</v>
      </c>
      <c r="I243" s="298">
        <v>18.670000000000002</v>
      </c>
      <c r="J243" s="298">
        <v>144.74</v>
      </c>
      <c r="K243" s="311">
        <v>127</v>
      </c>
      <c r="L243" s="307">
        <v>23</v>
      </c>
    </row>
    <row r="244" spans="1:12" x14ac:dyDescent="0.25">
      <c r="A244" s="16"/>
      <c r="B244" s="11"/>
      <c r="C244" s="7"/>
      <c r="D244" s="172" t="s">
        <v>27</v>
      </c>
      <c r="E244" s="388" t="s">
        <v>46</v>
      </c>
      <c r="F244" s="300">
        <v>200</v>
      </c>
      <c r="G244" s="298">
        <v>0.1</v>
      </c>
      <c r="H244" s="298">
        <v>0</v>
      </c>
      <c r="I244" s="298">
        <v>91</v>
      </c>
      <c r="J244" s="298">
        <v>364.4</v>
      </c>
      <c r="K244" s="311">
        <v>517</v>
      </c>
      <c r="L244" s="307">
        <v>8.5</v>
      </c>
    </row>
    <row r="245" spans="1:12" x14ac:dyDescent="0.25">
      <c r="A245" s="16"/>
      <c r="B245" s="11"/>
      <c r="C245" s="7"/>
      <c r="D245" s="172" t="s">
        <v>28</v>
      </c>
      <c r="E245" s="247" t="s">
        <v>79</v>
      </c>
      <c r="F245" s="300">
        <v>70</v>
      </c>
      <c r="G245" s="298">
        <v>2.98</v>
      </c>
      <c r="H245" s="298">
        <v>0.4</v>
      </c>
      <c r="I245" s="298">
        <v>19.78</v>
      </c>
      <c r="J245" s="298">
        <v>91.78</v>
      </c>
      <c r="K245" s="311" t="s">
        <v>77</v>
      </c>
      <c r="L245" s="307">
        <v>6.1</v>
      </c>
    </row>
    <row r="246" spans="1:12" x14ac:dyDescent="0.25">
      <c r="A246" s="16"/>
      <c r="B246" s="11"/>
      <c r="C246" s="7"/>
      <c r="D246" s="172" t="s">
        <v>29</v>
      </c>
      <c r="E246" s="174"/>
      <c r="F246" s="175"/>
      <c r="G246" s="175"/>
      <c r="H246" s="175"/>
      <c r="I246" s="175"/>
      <c r="J246" s="207"/>
      <c r="K246" s="379"/>
      <c r="L246" s="209"/>
    </row>
    <row r="247" spans="1:12" x14ac:dyDescent="0.25">
      <c r="A247" s="16"/>
      <c r="B247" s="11"/>
      <c r="C247" s="7"/>
      <c r="D247" s="6"/>
      <c r="E247" s="180"/>
      <c r="F247" s="181"/>
      <c r="G247" s="179"/>
      <c r="H247" s="179"/>
      <c r="I247" s="179"/>
      <c r="J247" s="179"/>
      <c r="K247" s="380"/>
      <c r="L247" s="211"/>
    </row>
    <row r="248" spans="1:12" x14ac:dyDescent="0.25">
      <c r="A248" s="16"/>
      <c r="B248" s="11"/>
      <c r="C248" s="9"/>
      <c r="D248" s="31"/>
      <c r="E248" s="186"/>
      <c r="F248" s="187"/>
      <c r="G248" s="188"/>
      <c r="H248" s="188"/>
      <c r="I248" s="188"/>
      <c r="J248" s="188"/>
      <c r="K248" s="383"/>
      <c r="L248" s="211"/>
    </row>
    <row r="249" spans="1:12" x14ac:dyDescent="0.25">
      <c r="A249" s="17"/>
      <c r="B249" s="12"/>
      <c r="C249" s="8"/>
      <c r="D249" s="13" t="s">
        <v>30</v>
      </c>
      <c r="E249" s="182"/>
      <c r="F249" s="183">
        <f>SUM(F240:F248)</f>
        <v>725</v>
      </c>
      <c r="G249" s="184">
        <f t="shared" ref="G249:J249" si="101">SUM(G240:G248)</f>
        <v>39.51</v>
      </c>
      <c r="H249" s="184">
        <f t="shared" si="101"/>
        <v>31.58</v>
      </c>
      <c r="I249" s="184">
        <f t="shared" si="101"/>
        <v>155.54</v>
      </c>
      <c r="J249" s="184">
        <f t="shared" si="101"/>
        <v>1009.24</v>
      </c>
      <c r="K249" s="381"/>
      <c r="L249" s="212">
        <f t="shared" ref="L249" si="102">SUM(L240:L248)</f>
        <v>151.6</v>
      </c>
    </row>
    <row r="250" spans="1:12" ht="15.75" thickBot="1" x14ac:dyDescent="0.25">
      <c r="A250" s="19">
        <f>A232</f>
        <v>3</v>
      </c>
      <c r="B250" s="20">
        <v>3</v>
      </c>
      <c r="C250" s="439" t="s">
        <v>4</v>
      </c>
      <c r="D250" s="440"/>
      <c r="E250" s="194"/>
      <c r="F250" s="195">
        <f>F239+F249</f>
        <v>1310</v>
      </c>
      <c r="G250" s="196">
        <f t="shared" ref="G250:J250" si="103">G239+G249</f>
        <v>43.949999999999996</v>
      </c>
      <c r="H250" s="196">
        <f t="shared" si="103"/>
        <v>38.619999999999997</v>
      </c>
      <c r="I250" s="196">
        <f t="shared" si="103"/>
        <v>202.69</v>
      </c>
      <c r="J250" s="196">
        <f t="shared" si="103"/>
        <v>1282.8400000000001</v>
      </c>
      <c r="K250" s="382"/>
      <c r="L250" s="213">
        <f t="shared" ref="L250" si="104">L239+L249</f>
        <v>275.8</v>
      </c>
    </row>
    <row r="251" spans="1:12" x14ac:dyDescent="0.25">
      <c r="A251" s="14">
        <v>3</v>
      </c>
      <c r="B251" s="15">
        <v>4</v>
      </c>
      <c r="C251" s="41" t="s">
        <v>18</v>
      </c>
      <c r="D251" s="171" t="s">
        <v>23</v>
      </c>
      <c r="E251" s="154"/>
      <c r="F251" s="173"/>
      <c r="G251" s="96"/>
      <c r="H251" s="97"/>
      <c r="I251" s="97"/>
      <c r="J251" s="97"/>
      <c r="K251" s="413"/>
      <c r="L251" s="208"/>
    </row>
    <row r="252" spans="1:12" x14ac:dyDescent="0.25">
      <c r="A252" s="16"/>
      <c r="B252" s="11"/>
      <c r="C252" s="42"/>
      <c r="D252" s="172" t="s">
        <v>19</v>
      </c>
      <c r="E252" s="170" t="s">
        <v>40</v>
      </c>
      <c r="F252" s="300">
        <v>90</v>
      </c>
      <c r="G252" s="298">
        <v>14.02</v>
      </c>
      <c r="H252" s="298">
        <v>19.559999999999999</v>
      </c>
      <c r="I252" s="298">
        <v>5.55</v>
      </c>
      <c r="J252" s="298">
        <v>254.56</v>
      </c>
      <c r="K252" s="311">
        <v>49</v>
      </c>
      <c r="L252" s="307">
        <v>55.3</v>
      </c>
    </row>
    <row r="253" spans="1:12" x14ac:dyDescent="0.25">
      <c r="A253" s="16"/>
      <c r="B253" s="11"/>
      <c r="C253" s="42"/>
      <c r="D253" s="172" t="s">
        <v>19</v>
      </c>
      <c r="E253" s="387" t="s">
        <v>94</v>
      </c>
      <c r="F253" s="300">
        <v>150</v>
      </c>
      <c r="G253" s="298">
        <v>5.6</v>
      </c>
      <c r="H253" s="298">
        <v>0.66</v>
      </c>
      <c r="I253" s="298">
        <v>35.9</v>
      </c>
      <c r="J253" s="298">
        <v>172.13</v>
      </c>
      <c r="K253" s="311" t="s">
        <v>93</v>
      </c>
      <c r="L253" s="307">
        <v>12.6</v>
      </c>
    </row>
    <row r="254" spans="1:12" x14ac:dyDescent="0.25">
      <c r="A254" s="16"/>
      <c r="B254" s="11"/>
      <c r="C254" s="7"/>
      <c r="D254" s="244" t="s">
        <v>20</v>
      </c>
      <c r="E254" s="388" t="s">
        <v>87</v>
      </c>
      <c r="F254" s="300">
        <v>200</v>
      </c>
      <c r="G254" s="298">
        <v>0</v>
      </c>
      <c r="H254" s="298">
        <v>0</v>
      </c>
      <c r="I254" s="298">
        <v>6.78</v>
      </c>
      <c r="J254" s="298">
        <v>27.09</v>
      </c>
      <c r="K254" s="311" t="s">
        <v>76</v>
      </c>
      <c r="L254" s="307">
        <v>7.6</v>
      </c>
    </row>
    <row r="255" spans="1:12" x14ac:dyDescent="0.25">
      <c r="A255" s="16"/>
      <c r="B255" s="11"/>
      <c r="C255" s="7"/>
      <c r="D255" s="172" t="s">
        <v>28</v>
      </c>
      <c r="E255" s="247" t="s">
        <v>79</v>
      </c>
      <c r="F255" s="300">
        <v>50</v>
      </c>
      <c r="G255" s="298">
        <v>2.98</v>
      </c>
      <c r="H255" s="298">
        <v>0.4</v>
      </c>
      <c r="I255" s="298">
        <v>19.78</v>
      </c>
      <c r="J255" s="298">
        <v>91.78</v>
      </c>
      <c r="K255" s="311" t="s">
        <v>77</v>
      </c>
      <c r="L255" s="307">
        <v>4.4000000000000004</v>
      </c>
    </row>
    <row r="256" spans="1:12" x14ac:dyDescent="0.25">
      <c r="A256" s="16"/>
      <c r="B256" s="11"/>
      <c r="C256" s="7"/>
      <c r="D256" s="172" t="s">
        <v>29</v>
      </c>
      <c r="E256" s="409"/>
      <c r="F256" s="389"/>
      <c r="G256" s="153"/>
      <c r="H256" s="153"/>
      <c r="I256" s="153"/>
      <c r="J256" s="153"/>
      <c r="K256" s="402"/>
      <c r="L256" s="405"/>
    </row>
    <row r="257" spans="1:12" ht="15.75" thickBot="1" x14ac:dyDescent="0.3">
      <c r="A257" s="16"/>
      <c r="B257" s="11"/>
      <c r="C257" s="7"/>
      <c r="D257" s="6"/>
      <c r="E257" s="180"/>
      <c r="F257" s="393"/>
      <c r="G257" s="394"/>
      <c r="H257" s="394"/>
      <c r="I257" s="394"/>
      <c r="J257" s="394"/>
      <c r="K257" s="403"/>
      <c r="L257" s="415"/>
    </row>
    <row r="258" spans="1:12" ht="15.75" thickBot="1" x14ac:dyDescent="0.3">
      <c r="A258" s="17"/>
      <c r="B258" s="12"/>
      <c r="C258" s="7"/>
      <c r="D258" s="13" t="s">
        <v>30</v>
      </c>
      <c r="E258" s="182"/>
      <c r="F258" s="397">
        <f>SUM(F251:F257)</f>
        <v>490</v>
      </c>
      <c r="G258" s="398">
        <f t="shared" ref="G258:J258" si="105">SUM(G251:G257)</f>
        <v>22.599999999999998</v>
      </c>
      <c r="H258" s="398">
        <f t="shared" si="105"/>
        <v>20.619999999999997</v>
      </c>
      <c r="I258" s="398">
        <f t="shared" si="105"/>
        <v>68.009999999999991</v>
      </c>
      <c r="J258" s="398">
        <f t="shared" si="105"/>
        <v>545.55999999999995</v>
      </c>
      <c r="K258" s="399"/>
      <c r="L258" s="414">
        <f t="shared" ref="L258" si="106">SUM(L251:L257)</f>
        <v>79.899999999999991</v>
      </c>
    </row>
    <row r="259" spans="1:12" x14ac:dyDescent="0.25">
      <c r="A259" s="18">
        <v>3</v>
      </c>
      <c r="B259" s="10">
        <v>4</v>
      </c>
      <c r="C259" s="7" t="s">
        <v>22</v>
      </c>
      <c r="D259" s="172" t="s">
        <v>23</v>
      </c>
      <c r="E259" s="205"/>
      <c r="F259" s="401"/>
      <c r="G259" s="390"/>
      <c r="H259" s="390"/>
      <c r="I259" s="390"/>
      <c r="J259" s="390"/>
      <c r="K259" s="402"/>
      <c r="L259" s="408"/>
    </row>
    <row r="260" spans="1:12" x14ac:dyDescent="0.25">
      <c r="A260" s="16"/>
      <c r="B260" s="11"/>
      <c r="C260" s="7"/>
      <c r="D260" s="172" t="s">
        <v>24</v>
      </c>
      <c r="E260" s="387" t="s">
        <v>119</v>
      </c>
      <c r="F260" s="300">
        <v>200</v>
      </c>
      <c r="G260" s="298">
        <v>2.15</v>
      </c>
      <c r="H260" s="298">
        <v>2.2400000000000002</v>
      </c>
      <c r="I260" s="298">
        <v>14.7</v>
      </c>
      <c r="J260" s="298">
        <v>87.98</v>
      </c>
      <c r="K260" s="311">
        <v>112</v>
      </c>
      <c r="L260" s="307">
        <v>22</v>
      </c>
    </row>
    <row r="261" spans="1:12" x14ac:dyDescent="0.25">
      <c r="A261" s="16"/>
      <c r="B261" s="11"/>
      <c r="C261" s="7"/>
      <c r="D261" s="172" t="s">
        <v>25</v>
      </c>
      <c r="E261" s="388" t="s">
        <v>120</v>
      </c>
      <c r="F261" s="300">
        <v>90</v>
      </c>
      <c r="G261" s="298">
        <v>9.4499999999999993</v>
      </c>
      <c r="H261" s="298">
        <v>22.47</v>
      </c>
      <c r="I261" s="298">
        <v>2.2200000000000002</v>
      </c>
      <c r="J261" s="298">
        <v>248.89</v>
      </c>
      <c r="K261" s="311">
        <v>39</v>
      </c>
      <c r="L261" s="307">
        <v>52</v>
      </c>
    </row>
    <row r="262" spans="1:12" x14ac:dyDescent="0.25">
      <c r="A262" s="16"/>
      <c r="B262" s="11"/>
      <c r="C262" s="7"/>
      <c r="D262" s="172" t="s">
        <v>26</v>
      </c>
      <c r="E262" s="387" t="s">
        <v>103</v>
      </c>
      <c r="F262" s="300">
        <v>150</v>
      </c>
      <c r="G262" s="298">
        <v>3.66</v>
      </c>
      <c r="H262" s="298">
        <v>6.12</v>
      </c>
      <c r="I262" s="298">
        <v>38.43</v>
      </c>
      <c r="J262" s="298">
        <v>223.47</v>
      </c>
      <c r="K262" s="311">
        <v>325</v>
      </c>
      <c r="L262" s="307">
        <v>17.100000000000001</v>
      </c>
    </row>
    <row r="263" spans="1:12" x14ac:dyDescent="0.25">
      <c r="A263" s="16"/>
      <c r="B263" s="11"/>
      <c r="C263" s="7"/>
      <c r="D263" s="172" t="s">
        <v>27</v>
      </c>
      <c r="E263" s="388" t="s">
        <v>100</v>
      </c>
      <c r="F263" s="300">
        <v>200</v>
      </c>
      <c r="G263" s="298">
        <v>0.66</v>
      </c>
      <c r="H263" s="298">
        <v>0.27</v>
      </c>
      <c r="I263" s="298">
        <v>28.73</v>
      </c>
      <c r="J263" s="298">
        <v>132.5</v>
      </c>
      <c r="K263" s="311">
        <v>441</v>
      </c>
      <c r="L263" s="307">
        <v>13.5</v>
      </c>
    </row>
    <row r="264" spans="1:12" x14ac:dyDescent="0.25">
      <c r="A264" s="16"/>
      <c r="B264" s="11"/>
      <c r="C264" s="7"/>
      <c r="D264" s="172" t="s">
        <v>28</v>
      </c>
      <c r="E264" s="247" t="s">
        <v>79</v>
      </c>
      <c r="F264" s="300">
        <v>50</v>
      </c>
      <c r="G264" s="298">
        <v>2.98</v>
      </c>
      <c r="H264" s="298">
        <v>0.4</v>
      </c>
      <c r="I264" s="298">
        <v>19.78</v>
      </c>
      <c r="J264" s="298">
        <v>91.78</v>
      </c>
      <c r="K264" s="311" t="s">
        <v>77</v>
      </c>
      <c r="L264" s="307">
        <v>4.4000000000000004</v>
      </c>
    </row>
    <row r="265" spans="1:12" x14ac:dyDescent="0.25">
      <c r="A265" s="16"/>
      <c r="B265" s="11"/>
      <c r="C265" s="7"/>
      <c r="D265" s="172" t="s">
        <v>29</v>
      </c>
      <c r="E265" s="174"/>
      <c r="F265" s="175"/>
      <c r="G265" s="175"/>
      <c r="H265" s="175"/>
      <c r="I265" s="175"/>
      <c r="J265" s="207"/>
      <c r="K265" s="379"/>
      <c r="L265" s="209"/>
    </row>
    <row r="266" spans="1:12" x14ac:dyDescent="0.25">
      <c r="A266" s="16"/>
      <c r="B266" s="11"/>
      <c r="C266" s="7"/>
      <c r="D266" s="6"/>
      <c r="E266" s="180"/>
      <c r="F266" s="181"/>
      <c r="G266" s="179"/>
      <c r="H266" s="179"/>
      <c r="I266" s="179"/>
      <c r="J266" s="179"/>
      <c r="K266" s="380"/>
      <c r="L266" s="211"/>
    </row>
    <row r="267" spans="1:12" x14ac:dyDescent="0.25">
      <c r="A267" s="16"/>
      <c r="B267" s="11"/>
      <c r="C267" s="9"/>
      <c r="D267" s="31"/>
      <c r="E267" s="186"/>
      <c r="F267" s="187"/>
      <c r="G267" s="188"/>
      <c r="H267" s="188"/>
      <c r="I267" s="188"/>
      <c r="J267" s="188"/>
      <c r="K267" s="383"/>
      <c r="L267" s="211"/>
    </row>
    <row r="268" spans="1:12" ht="15.75" thickBot="1" x14ac:dyDescent="0.3">
      <c r="A268" s="17"/>
      <c r="B268" s="12"/>
      <c r="C268" s="8"/>
      <c r="D268" s="13" t="s">
        <v>30</v>
      </c>
      <c r="E268" s="182"/>
      <c r="F268" s="183">
        <f>SUM(F259:F267)</f>
        <v>690</v>
      </c>
      <c r="G268" s="184">
        <f t="shared" ref="G268:J268" si="107">SUM(G259:G267)</f>
        <v>18.899999999999999</v>
      </c>
      <c r="H268" s="184">
        <f t="shared" si="107"/>
        <v>31.5</v>
      </c>
      <c r="I268" s="184">
        <f t="shared" si="107"/>
        <v>103.86</v>
      </c>
      <c r="J268" s="184">
        <f t="shared" si="107"/>
        <v>784.62</v>
      </c>
      <c r="K268" s="381"/>
      <c r="L268" s="340">
        <f t="shared" ref="L268" si="108">SUM(L259:L267)</f>
        <v>109</v>
      </c>
    </row>
    <row r="269" spans="1:12" ht="15.75" thickBot="1" x14ac:dyDescent="0.25">
      <c r="A269" s="19">
        <f>A251</f>
        <v>3</v>
      </c>
      <c r="B269" s="20">
        <v>4</v>
      </c>
      <c r="C269" s="439" t="s">
        <v>4</v>
      </c>
      <c r="D269" s="440"/>
      <c r="E269" s="194"/>
      <c r="F269" s="195">
        <f>F258+F268</f>
        <v>1180</v>
      </c>
      <c r="G269" s="196">
        <f t="shared" ref="G269:J269" si="109">G258+G268</f>
        <v>41.5</v>
      </c>
      <c r="H269" s="196">
        <f t="shared" si="109"/>
        <v>52.12</v>
      </c>
      <c r="I269" s="196">
        <f t="shared" si="109"/>
        <v>171.87</v>
      </c>
      <c r="J269" s="196">
        <f t="shared" si="109"/>
        <v>1330.1799999999998</v>
      </c>
      <c r="K269" s="197"/>
      <c r="L269" s="412">
        <f t="shared" ref="L269" si="110">L258+L268</f>
        <v>188.89999999999998</v>
      </c>
    </row>
    <row r="270" spans="1:12" ht="15.75" thickBot="1" x14ac:dyDescent="0.3">
      <c r="A270" s="14">
        <v>3</v>
      </c>
      <c r="B270" s="15">
        <v>5</v>
      </c>
      <c r="C270" s="5" t="s">
        <v>18</v>
      </c>
      <c r="D270" s="410" t="s">
        <v>23</v>
      </c>
      <c r="E270" s="388" t="s">
        <v>121</v>
      </c>
      <c r="F270" s="300">
        <v>50</v>
      </c>
      <c r="G270" s="300">
        <v>5.76</v>
      </c>
      <c r="H270" s="304">
        <v>9.42</v>
      </c>
      <c r="I270" s="304">
        <v>15.46</v>
      </c>
      <c r="J270" s="304">
        <v>170.6</v>
      </c>
      <c r="K270" s="311">
        <v>3</v>
      </c>
      <c r="L270" s="306">
        <v>23</v>
      </c>
    </row>
    <row r="271" spans="1:12" x14ac:dyDescent="0.25">
      <c r="A271" s="16"/>
      <c r="B271" s="11"/>
      <c r="C271" s="8"/>
      <c r="D271" s="171" t="s">
        <v>19</v>
      </c>
      <c r="E271" s="388" t="s">
        <v>50</v>
      </c>
      <c r="F271" s="300">
        <v>150</v>
      </c>
      <c r="G271" s="300">
        <v>14</v>
      </c>
      <c r="H271" s="304">
        <v>27.04</v>
      </c>
      <c r="I271" s="304">
        <v>2.65</v>
      </c>
      <c r="J271" s="304">
        <v>310.16000000000003</v>
      </c>
      <c r="K271" s="311">
        <v>210</v>
      </c>
      <c r="L271" s="307">
        <v>50.2</v>
      </c>
    </row>
    <row r="272" spans="1:12" x14ac:dyDescent="0.25">
      <c r="A272" s="16"/>
      <c r="B272" s="11"/>
      <c r="C272" s="7"/>
      <c r="D272" s="172" t="s">
        <v>20</v>
      </c>
      <c r="E272" s="388" t="s">
        <v>84</v>
      </c>
      <c r="F272" s="300">
        <v>200</v>
      </c>
      <c r="G272" s="300">
        <v>0.05</v>
      </c>
      <c r="H272" s="304">
        <v>0</v>
      </c>
      <c r="I272" s="304">
        <v>17.18</v>
      </c>
      <c r="J272" s="304">
        <v>68.790000000000006</v>
      </c>
      <c r="K272" s="311">
        <v>93</v>
      </c>
      <c r="L272" s="307">
        <v>11.3</v>
      </c>
    </row>
    <row r="273" spans="1:12" x14ac:dyDescent="0.25">
      <c r="A273" s="16"/>
      <c r="B273" s="11"/>
      <c r="C273" s="7"/>
      <c r="D273" s="245" t="s">
        <v>28</v>
      </c>
      <c r="E273" s="247"/>
      <c r="F273" s="175"/>
      <c r="G273" s="153"/>
      <c r="H273" s="153"/>
      <c r="I273" s="153"/>
      <c r="J273" s="153"/>
      <c r="K273" s="379"/>
      <c r="L273" s="209"/>
    </row>
    <row r="274" spans="1:12" x14ac:dyDescent="0.25">
      <c r="A274" s="16"/>
      <c r="B274" s="11"/>
      <c r="C274" s="7"/>
      <c r="D274" s="172" t="s">
        <v>29</v>
      </c>
      <c r="E274" s="174"/>
      <c r="F274" s="175"/>
      <c r="G274" s="153"/>
      <c r="H274" s="153"/>
      <c r="I274" s="153"/>
      <c r="J274" s="153"/>
      <c r="K274" s="379"/>
      <c r="L274" s="209"/>
    </row>
    <row r="275" spans="1:12" x14ac:dyDescent="0.25">
      <c r="A275" s="16"/>
      <c r="B275" s="11"/>
      <c r="C275" s="7"/>
      <c r="D275" s="172"/>
      <c r="E275" s="174"/>
      <c r="F275" s="175"/>
      <c r="G275" s="175"/>
      <c r="H275" s="175"/>
      <c r="I275" s="175"/>
      <c r="J275" s="207"/>
      <c r="K275" s="379"/>
      <c r="L275" s="209"/>
    </row>
    <row r="276" spans="1:12" x14ac:dyDescent="0.25">
      <c r="A276" s="16"/>
      <c r="B276" s="11"/>
      <c r="C276" s="7"/>
      <c r="D276" s="246"/>
      <c r="E276" s="174"/>
      <c r="F276" s="175"/>
      <c r="G276" s="207"/>
      <c r="H276" s="207"/>
      <c r="I276" s="207"/>
      <c r="J276" s="207"/>
      <c r="K276" s="379"/>
      <c r="L276" s="209"/>
    </row>
    <row r="277" spans="1:12" x14ac:dyDescent="0.25">
      <c r="A277" s="16"/>
      <c r="B277" s="11"/>
      <c r="C277" s="7"/>
      <c r="D277" s="6"/>
      <c r="E277" s="180"/>
      <c r="F277" s="181"/>
      <c r="G277" s="179"/>
      <c r="H277" s="179"/>
      <c r="I277" s="179"/>
      <c r="J277" s="179"/>
      <c r="K277" s="380"/>
      <c r="L277" s="211"/>
    </row>
    <row r="278" spans="1:12" ht="15.75" thickBot="1" x14ac:dyDescent="0.3">
      <c r="A278" s="17"/>
      <c r="B278" s="12"/>
      <c r="C278" s="7"/>
      <c r="D278" s="13" t="s">
        <v>30</v>
      </c>
      <c r="E278" s="182"/>
      <c r="F278" s="183">
        <f>SUM(F270:F277)</f>
        <v>400</v>
      </c>
      <c r="G278" s="184">
        <f t="shared" ref="G278:J278" si="111">SUM(G270:G277)</f>
        <v>19.809999999999999</v>
      </c>
      <c r="H278" s="184">
        <f t="shared" si="111"/>
        <v>36.46</v>
      </c>
      <c r="I278" s="184">
        <f t="shared" si="111"/>
        <v>35.29</v>
      </c>
      <c r="J278" s="184">
        <f t="shared" si="111"/>
        <v>549.54999999999995</v>
      </c>
      <c r="K278" s="381"/>
      <c r="L278" s="340">
        <f t="shared" ref="L278" si="112">SUM(L270:L277)</f>
        <v>84.5</v>
      </c>
    </row>
    <row r="279" spans="1:12" x14ac:dyDescent="0.25">
      <c r="A279" s="18">
        <v>3</v>
      </c>
      <c r="B279" s="10">
        <v>5</v>
      </c>
      <c r="C279" s="7" t="s">
        <v>22</v>
      </c>
      <c r="D279" s="172" t="s">
        <v>23</v>
      </c>
      <c r="E279" s="205"/>
      <c r="F279" s="206"/>
      <c r="G279" s="207"/>
      <c r="H279" s="207"/>
      <c r="I279" s="207"/>
      <c r="J279" s="207"/>
      <c r="K279" s="198"/>
      <c r="L279" s="411"/>
    </row>
    <row r="280" spans="1:12" x14ac:dyDescent="0.25">
      <c r="A280" s="16"/>
      <c r="B280" s="11"/>
      <c r="C280" s="7"/>
      <c r="D280" s="172" t="s">
        <v>24</v>
      </c>
      <c r="E280" s="387" t="s">
        <v>122</v>
      </c>
      <c r="F280" s="300">
        <v>200</v>
      </c>
      <c r="G280" s="416">
        <v>9.0500000000000007</v>
      </c>
      <c r="H280" s="416">
        <v>6.46</v>
      </c>
      <c r="I280" s="416">
        <v>14.49</v>
      </c>
      <c r="J280" s="416">
        <v>152.47999999999999</v>
      </c>
      <c r="K280" s="300">
        <v>33</v>
      </c>
      <c r="L280" s="302">
        <v>30.6</v>
      </c>
    </row>
    <row r="281" spans="1:12" x14ac:dyDescent="0.25">
      <c r="A281" s="16"/>
      <c r="B281" s="11"/>
      <c r="C281" s="7"/>
      <c r="D281" s="172" t="s">
        <v>25</v>
      </c>
      <c r="E281" s="388" t="s">
        <v>74</v>
      </c>
      <c r="F281" s="300">
        <v>90</v>
      </c>
      <c r="G281" s="416">
        <v>16.809999999999999</v>
      </c>
      <c r="H281" s="416">
        <v>19.260000000000002</v>
      </c>
      <c r="I281" s="416">
        <v>0.23</v>
      </c>
      <c r="J281" s="416">
        <v>244.26</v>
      </c>
      <c r="K281" s="300">
        <v>36</v>
      </c>
      <c r="L281" s="302">
        <v>58.5</v>
      </c>
    </row>
    <row r="282" spans="1:12" x14ac:dyDescent="0.25">
      <c r="A282" s="16"/>
      <c r="B282" s="11"/>
      <c r="C282" s="7"/>
      <c r="D282" s="172" t="s">
        <v>26</v>
      </c>
      <c r="E282" s="388" t="s">
        <v>106</v>
      </c>
      <c r="F282" s="300">
        <v>150</v>
      </c>
      <c r="G282" s="416">
        <v>3.54</v>
      </c>
      <c r="H282" s="416">
        <v>5.19</v>
      </c>
      <c r="I282" s="416">
        <v>20.51</v>
      </c>
      <c r="J282" s="416">
        <v>150.13999999999999</v>
      </c>
      <c r="K282" s="300">
        <v>151</v>
      </c>
      <c r="L282" s="302">
        <v>25</v>
      </c>
    </row>
    <row r="283" spans="1:12" x14ac:dyDescent="0.25">
      <c r="A283" s="16"/>
      <c r="B283" s="11"/>
      <c r="C283" s="7"/>
      <c r="D283" s="172" t="s">
        <v>27</v>
      </c>
      <c r="E283" s="388" t="s">
        <v>41</v>
      </c>
      <c r="F283" s="300">
        <v>200</v>
      </c>
      <c r="G283" s="416">
        <v>0.23</v>
      </c>
      <c r="H283" s="416">
        <v>0</v>
      </c>
      <c r="I283" s="416">
        <v>7.27</v>
      </c>
      <c r="J283" s="416">
        <v>29.98</v>
      </c>
      <c r="K283" s="300" t="s">
        <v>95</v>
      </c>
      <c r="L283" s="302">
        <v>2.6</v>
      </c>
    </row>
    <row r="284" spans="1:12" x14ac:dyDescent="0.25">
      <c r="A284" s="16"/>
      <c r="B284" s="11"/>
      <c r="C284" s="7"/>
      <c r="D284" s="172" t="s">
        <v>28</v>
      </c>
      <c r="E284" s="247" t="s">
        <v>79</v>
      </c>
      <c r="F284" s="300">
        <v>50</v>
      </c>
      <c r="G284" s="416">
        <v>2.98</v>
      </c>
      <c r="H284" s="416">
        <v>0.4</v>
      </c>
      <c r="I284" s="416">
        <v>19.78</v>
      </c>
      <c r="J284" s="416">
        <v>91.78</v>
      </c>
      <c r="K284" s="300" t="s">
        <v>77</v>
      </c>
      <c r="L284" s="302">
        <v>4.4000000000000004</v>
      </c>
    </row>
    <row r="285" spans="1:12" x14ac:dyDescent="0.25">
      <c r="A285" s="16"/>
      <c r="B285" s="11"/>
      <c r="C285" s="7"/>
      <c r="D285" s="172" t="s">
        <v>29</v>
      </c>
      <c r="E285" s="174"/>
      <c r="F285" s="175"/>
      <c r="G285" s="175"/>
      <c r="H285" s="175"/>
      <c r="I285" s="175"/>
      <c r="J285" s="207"/>
      <c r="K285" s="198"/>
      <c r="L285" s="214"/>
    </row>
    <row r="286" spans="1:12" x14ac:dyDescent="0.25">
      <c r="A286" s="16"/>
      <c r="B286" s="11"/>
      <c r="C286" s="7"/>
      <c r="D286" s="6"/>
      <c r="E286" s="180"/>
      <c r="F286" s="181"/>
      <c r="G286" s="179"/>
      <c r="H286" s="179"/>
      <c r="I286" s="179"/>
      <c r="J286" s="179"/>
      <c r="K286" s="178"/>
      <c r="L286" s="215"/>
    </row>
    <row r="287" spans="1:12" x14ac:dyDescent="0.25">
      <c r="A287" s="16"/>
      <c r="B287" s="11"/>
      <c r="C287" s="9"/>
      <c r="D287" s="31"/>
      <c r="E287" s="186"/>
      <c r="F287" s="187"/>
      <c r="G287" s="188"/>
      <c r="H287" s="188"/>
      <c r="I287" s="188"/>
      <c r="J287" s="188"/>
      <c r="K287" s="189"/>
      <c r="L287" s="215"/>
    </row>
    <row r="288" spans="1:12" x14ac:dyDescent="0.25">
      <c r="A288" s="17"/>
      <c r="B288" s="12"/>
      <c r="C288" s="8"/>
      <c r="D288" s="13" t="s">
        <v>30</v>
      </c>
      <c r="E288" s="182"/>
      <c r="F288" s="183">
        <f>SUM(F279:F287)</f>
        <v>690</v>
      </c>
      <c r="G288" s="184">
        <f t="shared" ref="G288:J288" si="113">SUM(G279:G287)</f>
        <v>32.61</v>
      </c>
      <c r="H288" s="184">
        <f t="shared" si="113"/>
        <v>31.310000000000002</v>
      </c>
      <c r="I288" s="184">
        <f t="shared" si="113"/>
        <v>62.28</v>
      </c>
      <c r="J288" s="184">
        <f t="shared" si="113"/>
        <v>668.64</v>
      </c>
      <c r="K288" s="185"/>
      <c r="L288" s="216">
        <f t="shared" ref="L288" si="114">SUM(L279:L287)</f>
        <v>121.1</v>
      </c>
    </row>
    <row r="289" spans="1:12" ht="15.75" thickBot="1" x14ac:dyDescent="0.25">
      <c r="A289" s="30">
        <f>A270</f>
        <v>3</v>
      </c>
      <c r="B289" s="28">
        <v>5</v>
      </c>
      <c r="C289" s="456" t="s">
        <v>4</v>
      </c>
      <c r="D289" s="457"/>
      <c r="E289" s="190"/>
      <c r="F289" s="191">
        <f>F278+F288</f>
        <v>1090</v>
      </c>
      <c r="G289" s="192">
        <f t="shared" ref="G289:J289" si="115">G278+G288</f>
        <v>52.42</v>
      </c>
      <c r="H289" s="192">
        <f t="shared" si="115"/>
        <v>67.77000000000001</v>
      </c>
      <c r="I289" s="192">
        <f t="shared" si="115"/>
        <v>97.57</v>
      </c>
      <c r="J289" s="192">
        <f t="shared" si="115"/>
        <v>1218.19</v>
      </c>
      <c r="K289" s="193"/>
      <c r="L289" s="217">
        <f t="shared" ref="L289" si="116">L278+L288</f>
        <v>205.6</v>
      </c>
    </row>
    <row r="290" spans="1:12" x14ac:dyDescent="0.25">
      <c r="A290" s="14">
        <v>4</v>
      </c>
      <c r="B290" s="15">
        <v>1</v>
      </c>
      <c r="C290" s="5" t="s">
        <v>18</v>
      </c>
      <c r="D290" s="171"/>
      <c r="E290" s="242" t="s">
        <v>64</v>
      </c>
      <c r="F290" s="418">
        <v>15</v>
      </c>
      <c r="G290" s="417">
        <v>0.08</v>
      </c>
      <c r="H290" s="417">
        <v>12.38</v>
      </c>
      <c r="I290" s="417">
        <v>0.12</v>
      </c>
      <c r="J290" s="417">
        <v>112.2</v>
      </c>
      <c r="K290" s="419">
        <v>13</v>
      </c>
      <c r="L290" s="420">
        <v>16.5</v>
      </c>
    </row>
    <row r="291" spans="1:12" x14ac:dyDescent="0.25">
      <c r="A291" s="16"/>
      <c r="B291" s="11"/>
      <c r="C291" s="7"/>
      <c r="D291" s="172"/>
      <c r="E291" s="154" t="s">
        <v>53</v>
      </c>
      <c r="F291" s="300">
        <v>20</v>
      </c>
      <c r="G291" s="298">
        <v>4.6399999999999997</v>
      </c>
      <c r="H291" s="298">
        <v>5.9</v>
      </c>
      <c r="I291" s="298">
        <v>0</v>
      </c>
      <c r="J291" s="298">
        <v>72.8</v>
      </c>
      <c r="K291" s="421">
        <v>15</v>
      </c>
      <c r="L291" s="420">
        <v>19</v>
      </c>
    </row>
    <row r="292" spans="1:12" x14ac:dyDescent="0.25">
      <c r="A292" s="16"/>
      <c r="B292" s="11"/>
      <c r="C292" s="7"/>
      <c r="D292" s="172" t="s">
        <v>19</v>
      </c>
      <c r="E292" s="387" t="s">
        <v>132</v>
      </c>
      <c r="F292" s="300">
        <v>200</v>
      </c>
      <c r="G292" s="298">
        <v>6.43</v>
      </c>
      <c r="H292" s="298">
        <v>8.26</v>
      </c>
      <c r="I292" s="298">
        <v>26.32</v>
      </c>
      <c r="J292" s="298">
        <v>205.99</v>
      </c>
      <c r="K292" s="421">
        <v>189</v>
      </c>
      <c r="L292" s="420">
        <v>33.9</v>
      </c>
    </row>
    <row r="293" spans="1:12" x14ac:dyDescent="0.25">
      <c r="A293" s="16"/>
      <c r="B293" s="11"/>
      <c r="C293" s="7"/>
      <c r="D293" s="172" t="s">
        <v>20</v>
      </c>
      <c r="E293" s="170" t="s">
        <v>47</v>
      </c>
      <c r="F293" s="300">
        <v>200</v>
      </c>
      <c r="G293" s="298">
        <v>0.23</v>
      </c>
      <c r="H293" s="298">
        <v>0</v>
      </c>
      <c r="I293" s="298">
        <v>7.27</v>
      </c>
      <c r="J293" s="298">
        <v>29.98</v>
      </c>
      <c r="K293" s="421" t="s">
        <v>95</v>
      </c>
      <c r="L293" s="420">
        <v>2.6</v>
      </c>
    </row>
    <row r="294" spans="1:12" x14ac:dyDescent="0.25">
      <c r="A294" s="16"/>
      <c r="B294" s="11"/>
      <c r="C294" s="7"/>
      <c r="D294" s="172" t="s">
        <v>28</v>
      </c>
      <c r="E294" s="387" t="s">
        <v>90</v>
      </c>
      <c r="F294" s="300">
        <v>30</v>
      </c>
      <c r="G294" s="298">
        <v>2.2999999999999998</v>
      </c>
      <c r="H294" s="298">
        <v>0.9</v>
      </c>
      <c r="I294" s="298">
        <v>15.36</v>
      </c>
      <c r="J294" s="298">
        <v>78.41</v>
      </c>
      <c r="K294" s="421" t="s">
        <v>75</v>
      </c>
      <c r="L294" s="420">
        <v>3.4</v>
      </c>
    </row>
    <row r="295" spans="1:12" x14ac:dyDescent="0.25">
      <c r="A295" s="16"/>
      <c r="B295" s="11"/>
      <c r="C295" s="7"/>
      <c r="D295" s="172" t="s">
        <v>29</v>
      </c>
      <c r="E295" s="174"/>
      <c r="F295" s="175"/>
      <c r="G295" s="175"/>
      <c r="H295" s="175"/>
      <c r="I295" s="175"/>
      <c r="J295" s="207"/>
      <c r="K295" s="198"/>
      <c r="L295" s="214"/>
    </row>
    <row r="296" spans="1:12" x14ac:dyDescent="0.25">
      <c r="A296" s="16"/>
      <c r="B296" s="11"/>
      <c r="C296" s="7"/>
      <c r="D296" s="34"/>
      <c r="E296" s="174"/>
      <c r="F296" s="176"/>
      <c r="G296" s="177"/>
      <c r="H296" s="177"/>
      <c r="I296" s="177"/>
      <c r="J296" s="179"/>
      <c r="K296" s="178"/>
      <c r="L296" s="215"/>
    </row>
    <row r="297" spans="1:12" x14ac:dyDescent="0.25">
      <c r="A297" s="17"/>
      <c r="B297" s="12"/>
      <c r="C297" s="7"/>
      <c r="D297" s="13" t="s">
        <v>30</v>
      </c>
      <c r="E297" s="182"/>
      <c r="F297" s="183">
        <f>SUM(F290:F296)</f>
        <v>465</v>
      </c>
      <c r="G297" s="184">
        <f t="shared" ref="G297:J297" si="117">SUM(G290:G296)</f>
        <v>13.68</v>
      </c>
      <c r="H297" s="184">
        <f t="shared" si="117"/>
        <v>27.439999999999998</v>
      </c>
      <c r="I297" s="184">
        <f t="shared" si="117"/>
        <v>49.07</v>
      </c>
      <c r="J297" s="184">
        <f t="shared" si="117"/>
        <v>499.38</v>
      </c>
      <c r="K297" s="185"/>
      <c r="L297" s="216">
        <f t="shared" ref="L297" si="118">SUM(L290:L296)</f>
        <v>75.400000000000006</v>
      </c>
    </row>
    <row r="298" spans="1:12" x14ac:dyDescent="0.25">
      <c r="A298" s="18">
        <v>4</v>
      </c>
      <c r="B298" s="10">
        <v>1</v>
      </c>
      <c r="C298" s="7" t="s">
        <v>22</v>
      </c>
      <c r="D298" s="172" t="s">
        <v>23</v>
      </c>
      <c r="E298" s="205"/>
      <c r="F298" s="206"/>
      <c r="G298" s="207"/>
      <c r="H298" s="207"/>
      <c r="I298" s="207"/>
      <c r="J298" s="207"/>
      <c r="K298" s="198"/>
      <c r="L298" s="214"/>
    </row>
    <row r="299" spans="1:12" x14ac:dyDescent="0.25">
      <c r="A299" s="16"/>
      <c r="B299" s="11"/>
      <c r="C299" s="7"/>
      <c r="D299" s="172" t="s">
        <v>24</v>
      </c>
      <c r="E299" s="387" t="s">
        <v>80</v>
      </c>
      <c r="F299" s="300">
        <v>200</v>
      </c>
      <c r="G299" s="298">
        <v>7.35</v>
      </c>
      <c r="H299" s="298">
        <v>2.69</v>
      </c>
      <c r="I299" s="298">
        <v>13.22</v>
      </c>
      <c r="J299" s="298">
        <v>106.79</v>
      </c>
      <c r="K299" s="300">
        <v>87</v>
      </c>
      <c r="L299" s="302">
        <v>22</v>
      </c>
    </row>
    <row r="300" spans="1:12" x14ac:dyDescent="0.25">
      <c r="A300" s="16"/>
      <c r="B300" s="11"/>
      <c r="C300" s="7"/>
      <c r="D300" s="172" t="s">
        <v>25</v>
      </c>
      <c r="E300" s="422" t="s">
        <v>123</v>
      </c>
      <c r="F300" s="300">
        <v>250</v>
      </c>
      <c r="G300" s="298">
        <v>16.78</v>
      </c>
      <c r="H300" s="298">
        <v>42.14</v>
      </c>
      <c r="I300" s="298">
        <v>22.75</v>
      </c>
      <c r="J300" s="298">
        <v>538.38</v>
      </c>
      <c r="K300" s="300">
        <v>260</v>
      </c>
      <c r="L300" s="302">
        <v>95</v>
      </c>
    </row>
    <row r="301" spans="1:12" x14ac:dyDescent="0.25">
      <c r="A301" s="16"/>
      <c r="B301" s="11"/>
      <c r="C301" s="7"/>
      <c r="D301" s="172" t="s">
        <v>26</v>
      </c>
      <c r="E301" s="169"/>
      <c r="F301" s="423"/>
      <c r="G301" s="99"/>
      <c r="H301" s="153"/>
      <c r="I301" s="153"/>
      <c r="J301" s="153"/>
      <c r="K301" s="391"/>
      <c r="L301" s="424"/>
    </row>
    <row r="302" spans="1:12" x14ac:dyDescent="0.25">
      <c r="A302" s="16"/>
      <c r="B302" s="11"/>
      <c r="C302" s="7"/>
      <c r="D302" s="172" t="s">
        <v>27</v>
      </c>
      <c r="E302" s="170" t="s">
        <v>46</v>
      </c>
      <c r="F302" s="300">
        <v>200</v>
      </c>
      <c r="G302" s="298">
        <v>0.1</v>
      </c>
      <c r="H302" s="298">
        <v>0</v>
      </c>
      <c r="I302" s="298">
        <v>91</v>
      </c>
      <c r="J302" s="298">
        <v>364.4</v>
      </c>
      <c r="K302" s="300">
        <v>517</v>
      </c>
      <c r="L302" s="302">
        <v>8.5</v>
      </c>
    </row>
    <row r="303" spans="1:12" x14ac:dyDescent="0.25">
      <c r="A303" s="16"/>
      <c r="B303" s="11"/>
      <c r="C303" s="7"/>
      <c r="D303" s="172" t="s">
        <v>28</v>
      </c>
      <c r="E303" s="247" t="s">
        <v>79</v>
      </c>
      <c r="F303" s="300">
        <v>50</v>
      </c>
      <c r="G303" s="298">
        <v>2.98</v>
      </c>
      <c r="H303" s="298">
        <v>0.4</v>
      </c>
      <c r="I303" s="298">
        <v>19.78</v>
      </c>
      <c r="J303" s="298">
        <v>91.78</v>
      </c>
      <c r="K303" s="300" t="s">
        <v>77</v>
      </c>
      <c r="L303" s="302">
        <v>4.4000000000000004</v>
      </c>
    </row>
    <row r="304" spans="1:12" x14ac:dyDescent="0.25">
      <c r="A304" s="16"/>
      <c r="B304" s="11"/>
      <c r="C304" s="7"/>
      <c r="D304" s="172" t="s">
        <v>29</v>
      </c>
      <c r="E304" s="174"/>
      <c r="F304" s="175"/>
      <c r="G304" s="175"/>
      <c r="H304" s="175"/>
      <c r="I304" s="175"/>
      <c r="J304" s="207"/>
      <c r="K304" s="198"/>
      <c r="L304" s="214"/>
    </row>
    <row r="305" spans="1:12" x14ac:dyDescent="0.25">
      <c r="A305" s="16"/>
      <c r="B305" s="11"/>
      <c r="C305" s="7"/>
      <c r="D305" s="6"/>
      <c r="E305" s="180"/>
      <c r="F305" s="181"/>
      <c r="G305" s="179"/>
      <c r="H305" s="179"/>
      <c r="I305" s="179"/>
      <c r="J305" s="179"/>
      <c r="K305" s="178"/>
      <c r="L305" s="215"/>
    </row>
    <row r="306" spans="1:12" x14ac:dyDescent="0.25">
      <c r="A306" s="16"/>
      <c r="B306" s="11"/>
      <c r="C306" s="9"/>
      <c r="D306" s="31"/>
      <c r="E306" s="186"/>
      <c r="F306" s="187"/>
      <c r="G306" s="188"/>
      <c r="H306" s="188"/>
      <c r="I306" s="188"/>
      <c r="J306" s="188"/>
      <c r="K306" s="189"/>
      <c r="L306" s="215"/>
    </row>
    <row r="307" spans="1:12" x14ac:dyDescent="0.25">
      <c r="A307" s="17"/>
      <c r="B307" s="12"/>
      <c r="C307" s="8"/>
      <c r="D307" s="13" t="s">
        <v>30</v>
      </c>
      <c r="E307" s="182"/>
      <c r="F307" s="183">
        <f>SUM(F298:F306)</f>
        <v>700</v>
      </c>
      <c r="G307" s="184">
        <f t="shared" ref="G307:J307" si="119">SUM(G298:G306)</f>
        <v>27.210000000000004</v>
      </c>
      <c r="H307" s="184">
        <f t="shared" si="119"/>
        <v>45.23</v>
      </c>
      <c r="I307" s="184">
        <f t="shared" si="119"/>
        <v>146.75</v>
      </c>
      <c r="J307" s="184">
        <f t="shared" si="119"/>
        <v>1101.3499999999999</v>
      </c>
      <c r="K307" s="185"/>
      <c r="L307" s="216">
        <f t="shared" ref="L307" si="120">SUM(L298:L306)</f>
        <v>129.9</v>
      </c>
    </row>
    <row r="308" spans="1:12" ht="15.75" thickBot="1" x14ac:dyDescent="0.25">
      <c r="A308" s="19">
        <f>A290</f>
        <v>4</v>
      </c>
      <c r="B308" s="20">
        <v>1</v>
      </c>
      <c r="C308" s="439" t="s">
        <v>4</v>
      </c>
      <c r="D308" s="440"/>
      <c r="E308" s="194"/>
      <c r="F308" s="195">
        <f>F297+F307</f>
        <v>1165</v>
      </c>
      <c r="G308" s="196">
        <f t="shared" ref="G308:J308" si="121">G297+G307</f>
        <v>40.89</v>
      </c>
      <c r="H308" s="196">
        <f t="shared" si="121"/>
        <v>72.669999999999987</v>
      </c>
      <c r="I308" s="196">
        <f t="shared" si="121"/>
        <v>195.82</v>
      </c>
      <c r="J308" s="196">
        <f t="shared" si="121"/>
        <v>1600.73</v>
      </c>
      <c r="K308" s="197"/>
      <c r="L308" s="219">
        <f t="shared" ref="L308" si="122">L297+L307</f>
        <v>205.3</v>
      </c>
    </row>
    <row r="309" spans="1:12" x14ac:dyDescent="0.25">
      <c r="A309" s="14">
        <v>4</v>
      </c>
      <c r="B309" s="232">
        <v>2</v>
      </c>
      <c r="C309" s="5" t="s">
        <v>18</v>
      </c>
      <c r="D309" s="171" t="s">
        <v>23</v>
      </c>
      <c r="E309" s="425" t="s">
        <v>124</v>
      </c>
      <c r="F309" s="300">
        <v>60</v>
      </c>
      <c r="G309" s="298">
        <v>0.96</v>
      </c>
      <c r="H309" s="298">
        <v>3.06</v>
      </c>
      <c r="I309" s="298">
        <v>4.9400000000000004</v>
      </c>
      <c r="J309" s="298">
        <v>52.58</v>
      </c>
      <c r="K309" s="300">
        <v>47</v>
      </c>
      <c r="L309" s="302">
        <v>14</v>
      </c>
    </row>
    <row r="310" spans="1:12" x14ac:dyDescent="0.25">
      <c r="A310" s="10"/>
      <c r="B310" s="10"/>
      <c r="C310" s="238"/>
      <c r="D310" s="172" t="s">
        <v>19</v>
      </c>
      <c r="E310" s="388" t="s">
        <v>81</v>
      </c>
      <c r="F310" s="300">
        <v>90</v>
      </c>
      <c r="G310" s="298">
        <v>8.75</v>
      </c>
      <c r="H310" s="298">
        <v>20.2</v>
      </c>
      <c r="I310" s="298">
        <v>2.66</v>
      </c>
      <c r="J310" s="298">
        <v>227.42</v>
      </c>
      <c r="K310" s="300">
        <v>39</v>
      </c>
      <c r="L310" s="302">
        <v>52</v>
      </c>
    </row>
    <row r="311" spans="1:12" x14ac:dyDescent="0.25">
      <c r="A311" s="234"/>
      <c r="B311" s="234"/>
      <c r="C311" s="238"/>
      <c r="D311" s="172" t="s">
        <v>19</v>
      </c>
      <c r="E311" s="387" t="s">
        <v>51</v>
      </c>
      <c r="F311" s="300">
        <v>150</v>
      </c>
      <c r="G311" s="298">
        <v>3.29</v>
      </c>
      <c r="H311" s="298">
        <v>6.26</v>
      </c>
      <c r="I311" s="298">
        <v>18.670000000000002</v>
      </c>
      <c r="J311" s="298">
        <v>144.74</v>
      </c>
      <c r="K311" s="300">
        <v>127</v>
      </c>
      <c r="L311" s="302">
        <v>23</v>
      </c>
    </row>
    <row r="312" spans="1:12" x14ac:dyDescent="0.25">
      <c r="A312" s="234"/>
      <c r="B312" s="234"/>
      <c r="C312" s="238"/>
      <c r="D312" s="172" t="s">
        <v>20</v>
      </c>
      <c r="E312" s="388" t="s">
        <v>125</v>
      </c>
      <c r="F312" s="300">
        <v>200</v>
      </c>
      <c r="G312" s="298">
        <v>0.1</v>
      </c>
      <c r="H312" s="298">
        <v>0</v>
      </c>
      <c r="I312" s="298">
        <v>91</v>
      </c>
      <c r="J312" s="298">
        <v>364.4</v>
      </c>
      <c r="K312" s="300">
        <v>517</v>
      </c>
      <c r="L312" s="302">
        <v>8.5</v>
      </c>
    </row>
    <row r="313" spans="1:12" x14ac:dyDescent="0.25">
      <c r="A313" s="234"/>
      <c r="B313" s="234"/>
      <c r="C313" s="238"/>
      <c r="D313" s="172" t="s">
        <v>28</v>
      </c>
      <c r="E313" s="174"/>
      <c r="F313" s="389"/>
      <c r="G313" s="102"/>
      <c r="H313" s="102"/>
      <c r="I313" s="102"/>
      <c r="J313" s="102"/>
      <c r="K313" s="391"/>
      <c r="L313" s="392"/>
    </row>
    <row r="314" spans="1:12" x14ac:dyDescent="0.25">
      <c r="A314" s="234"/>
      <c r="B314" s="234"/>
      <c r="C314" s="238"/>
      <c r="D314" s="172" t="s">
        <v>29</v>
      </c>
      <c r="E314" s="174"/>
      <c r="F314" s="389"/>
      <c r="G314" s="102"/>
      <c r="H314" s="102"/>
      <c r="I314" s="102"/>
      <c r="J314" s="102"/>
      <c r="K314" s="391"/>
      <c r="L314" s="392"/>
    </row>
    <row r="315" spans="1:12" x14ac:dyDescent="0.25">
      <c r="A315" s="234"/>
      <c r="B315" s="234"/>
      <c r="C315" s="238"/>
      <c r="D315" s="6"/>
      <c r="E315" s="180"/>
      <c r="F315" s="393"/>
      <c r="G315" s="394"/>
      <c r="H315" s="394"/>
      <c r="I315" s="394"/>
      <c r="J315" s="394"/>
      <c r="K315" s="395"/>
      <c r="L315" s="396"/>
    </row>
    <row r="316" spans="1:12" x14ac:dyDescent="0.25">
      <c r="A316" s="233"/>
      <c r="B316" s="233"/>
      <c r="C316" s="238"/>
      <c r="D316" s="13" t="s">
        <v>30</v>
      </c>
      <c r="E316" s="182"/>
      <c r="F316" s="397">
        <f>SUM(F309:F315)</f>
        <v>500</v>
      </c>
      <c r="G316" s="398">
        <f t="shared" ref="G316:J316" si="123">SUM(G309:G315)</f>
        <v>13.1</v>
      </c>
      <c r="H316" s="398">
        <f t="shared" si="123"/>
        <v>29.519999999999996</v>
      </c>
      <c r="I316" s="398">
        <f t="shared" si="123"/>
        <v>117.27000000000001</v>
      </c>
      <c r="J316" s="398">
        <f t="shared" si="123"/>
        <v>789.14</v>
      </c>
      <c r="K316" s="399"/>
      <c r="L316" s="400">
        <f t="shared" ref="L316" si="124">SUM(L309:L315)</f>
        <v>97.5</v>
      </c>
    </row>
    <row r="317" spans="1:12" x14ac:dyDescent="0.25">
      <c r="A317" s="16">
        <v>4</v>
      </c>
      <c r="B317" s="234">
        <v>2</v>
      </c>
      <c r="C317" s="7" t="s">
        <v>22</v>
      </c>
      <c r="D317" s="172" t="s">
        <v>23</v>
      </c>
      <c r="E317" s="205"/>
      <c r="F317" s="401"/>
      <c r="G317" s="390"/>
      <c r="H317" s="390"/>
      <c r="I317" s="390"/>
      <c r="J317" s="390"/>
      <c r="K317" s="391"/>
      <c r="L317" s="392"/>
    </row>
    <row r="318" spans="1:12" x14ac:dyDescent="0.25">
      <c r="A318" s="10"/>
      <c r="B318" s="10"/>
      <c r="C318" s="238"/>
      <c r="D318" s="172" t="s">
        <v>24</v>
      </c>
      <c r="E318" s="387" t="s">
        <v>126</v>
      </c>
      <c r="F318" s="300">
        <v>225</v>
      </c>
      <c r="G318" s="298">
        <v>6.26</v>
      </c>
      <c r="H318" s="298">
        <v>4.25</v>
      </c>
      <c r="I318" s="298">
        <v>11.4</v>
      </c>
      <c r="J318" s="298">
        <v>115</v>
      </c>
      <c r="K318" s="300">
        <v>96</v>
      </c>
      <c r="L318" s="302">
        <v>30</v>
      </c>
    </row>
    <row r="319" spans="1:12" x14ac:dyDescent="0.25">
      <c r="A319" s="234"/>
      <c r="B319" s="234"/>
      <c r="C319" s="238"/>
      <c r="D319" s="172" t="s">
        <v>25</v>
      </c>
      <c r="E319" s="387" t="s">
        <v>127</v>
      </c>
      <c r="F319" s="300">
        <v>90</v>
      </c>
      <c r="G319" s="298">
        <v>17.649999999999999</v>
      </c>
      <c r="H319" s="298">
        <v>15.95</v>
      </c>
      <c r="I319" s="298">
        <v>3.47</v>
      </c>
      <c r="J319" s="298">
        <v>198.17</v>
      </c>
      <c r="K319" s="300">
        <v>80</v>
      </c>
      <c r="L319" s="302">
        <v>43</v>
      </c>
    </row>
    <row r="320" spans="1:12" x14ac:dyDescent="0.25">
      <c r="A320" s="234"/>
      <c r="B320" s="234"/>
      <c r="C320" s="238"/>
      <c r="D320" s="172" t="s">
        <v>26</v>
      </c>
      <c r="E320" s="426" t="s">
        <v>128</v>
      </c>
      <c r="F320" s="300">
        <v>150</v>
      </c>
      <c r="G320" s="298">
        <v>8.18</v>
      </c>
      <c r="H320" s="298">
        <v>9.64</v>
      </c>
      <c r="I320" s="298">
        <v>36.94</v>
      </c>
      <c r="J320" s="298">
        <v>266.94</v>
      </c>
      <c r="K320" s="300" t="s">
        <v>78</v>
      </c>
      <c r="L320" s="302">
        <v>13.4</v>
      </c>
    </row>
    <row r="321" spans="1:12" x14ac:dyDescent="0.25">
      <c r="A321" s="234"/>
      <c r="B321" s="234"/>
      <c r="C321" s="238"/>
      <c r="D321" s="172" t="s">
        <v>27</v>
      </c>
      <c r="E321" s="170" t="s">
        <v>47</v>
      </c>
      <c r="F321" s="300">
        <v>200</v>
      </c>
      <c r="G321" s="298">
        <v>0.23</v>
      </c>
      <c r="H321" s="298">
        <v>0</v>
      </c>
      <c r="I321" s="298">
        <v>7.27</v>
      </c>
      <c r="J321" s="298">
        <v>29.98</v>
      </c>
      <c r="K321" s="300" t="s">
        <v>95</v>
      </c>
      <c r="L321" s="302">
        <v>2.6</v>
      </c>
    </row>
    <row r="322" spans="1:12" x14ac:dyDescent="0.25">
      <c r="A322" s="234"/>
      <c r="B322" s="234"/>
      <c r="C322" s="238"/>
      <c r="D322" s="172" t="s">
        <v>28</v>
      </c>
      <c r="E322" s="247" t="s">
        <v>79</v>
      </c>
      <c r="F322" s="300">
        <v>50</v>
      </c>
      <c r="G322" s="298">
        <v>2.98</v>
      </c>
      <c r="H322" s="298">
        <v>0.4</v>
      </c>
      <c r="I322" s="298">
        <v>19.78</v>
      </c>
      <c r="J322" s="298">
        <v>91.78</v>
      </c>
      <c r="K322" s="300" t="s">
        <v>77</v>
      </c>
      <c r="L322" s="302">
        <v>4.4000000000000004</v>
      </c>
    </row>
    <row r="323" spans="1:12" x14ac:dyDescent="0.25">
      <c r="A323" s="234"/>
      <c r="B323" s="234"/>
      <c r="C323" s="238"/>
      <c r="D323" s="172" t="s">
        <v>29</v>
      </c>
      <c r="E323" s="174"/>
      <c r="F323" s="173"/>
      <c r="G323" s="200"/>
      <c r="H323" s="200"/>
      <c r="I323" s="200"/>
      <c r="J323" s="200"/>
      <c r="K323" s="199"/>
      <c r="L323" s="218"/>
    </row>
    <row r="324" spans="1:12" x14ac:dyDescent="0.25">
      <c r="A324" s="234"/>
      <c r="B324" s="234"/>
      <c r="C324" s="238"/>
      <c r="D324" s="243"/>
      <c r="E324" s="205"/>
      <c r="F324" s="206"/>
      <c r="G324" s="207"/>
      <c r="H324" s="207"/>
      <c r="I324" s="207"/>
      <c r="J324" s="207"/>
      <c r="K324" s="198"/>
      <c r="L324" s="214"/>
    </row>
    <row r="325" spans="1:12" x14ac:dyDescent="0.25">
      <c r="A325" s="234"/>
      <c r="B325" s="234"/>
      <c r="C325" s="238"/>
      <c r="D325" s="6"/>
      <c r="E325" s="180"/>
      <c r="F325" s="181"/>
      <c r="G325" s="179"/>
      <c r="H325" s="179"/>
      <c r="I325" s="179"/>
      <c r="J325" s="179"/>
      <c r="K325" s="178"/>
      <c r="L325" s="215"/>
    </row>
    <row r="326" spans="1:12" x14ac:dyDescent="0.25">
      <c r="A326" s="233"/>
      <c r="B326" s="233"/>
      <c r="C326" s="238"/>
      <c r="D326" s="13" t="s">
        <v>30</v>
      </c>
      <c r="E326" s="182"/>
      <c r="F326" s="183">
        <f>SUM(F317:F325)</f>
        <v>715</v>
      </c>
      <c r="G326" s="184">
        <f t="shared" ref="G326:J326" si="125">SUM(G317:G325)</f>
        <v>35.29999999999999</v>
      </c>
      <c r="H326" s="184">
        <f t="shared" si="125"/>
        <v>30.24</v>
      </c>
      <c r="I326" s="184">
        <f t="shared" si="125"/>
        <v>78.86</v>
      </c>
      <c r="J326" s="184">
        <f t="shared" si="125"/>
        <v>701.86999999999989</v>
      </c>
      <c r="K326" s="185"/>
      <c r="L326" s="216">
        <f t="shared" ref="L326" si="126">SUM(L317:L325)</f>
        <v>93.4</v>
      </c>
    </row>
    <row r="327" spans="1:12" ht="15.75" thickBot="1" x14ac:dyDescent="0.25">
      <c r="A327" s="156">
        <f>A309</f>
        <v>4</v>
      </c>
      <c r="B327" s="157">
        <v>2</v>
      </c>
      <c r="C327" s="460" t="s">
        <v>4</v>
      </c>
      <c r="D327" s="461"/>
      <c r="E327" s="190"/>
      <c r="F327" s="191">
        <f>F316+F326</f>
        <v>1215</v>
      </c>
      <c r="G327" s="192">
        <f t="shared" ref="G327:J327" si="127">G316+G326</f>
        <v>48.399999999999991</v>
      </c>
      <c r="H327" s="192">
        <f t="shared" si="127"/>
        <v>59.759999999999991</v>
      </c>
      <c r="I327" s="192">
        <f t="shared" si="127"/>
        <v>196.13</v>
      </c>
      <c r="J327" s="192">
        <f t="shared" si="127"/>
        <v>1491.0099999999998</v>
      </c>
      <c r="K327" s="193"/>
      <c r="L327" s="220">
        <f t="shared" ref="L327" si="128">L316+L326</f>
        <v>190.9</v>
      </c>
    </row>
    <row r="328" spans="1:12" x14ac:dyDescent="0.25">
      <c r="A328" s="14">
        <v>4</v>
      </c>
      <c r="B328" s="15">
        <v>3</v>
      </c>
      <c r="C328" s="5" t="s">
        <v>18</v>
      </c>
      <c r="D328" s="171"/>
      <c r="E328" s="428" t="s">
        <v>129</v>
      </c>
      <c r="F328" s="429">
        <v>17</v>
      </c>
      <c r="G328" s="417">
        <v>3.6</v>
      </c>
      <c r="H328" s="417">
        <v>5.9</v>
      </c>
      <c r="I328" s="417">
        <v>0.05</v>
      </c>
      <c r="J328" s="417">
        <v>70.099999999999994</v>
      </c>
      <c r="K328" s="419" t="s">
        <v>105</v>
      </c>
      <c r="L328" s="420">
        <v>16.100000000000001</v>
      </c>
    </row>
    <row r="329" spans="1:12" x14ac:dyDescent="0.25">
      <c r="A329" s="16"/>
      <c r="B329" s="11"/>
      <c r="C329" s="7"/>
      <c r="D329" s="172" t="s">
        <v>19</v>
      </c>
      <c r="E329" s="388" t="s">
        <v>88</v>
      </c>
      <c r="F329" s="300">
        <v>150</v>
      </c>
      <c r="G329" s="298">
        <v>31.01</v>
      </c>
      <c r="H329" s="298">
        <v>16.739999999999998</v>
      </c>
      <c r="I329" s="298">
        <v>56.71</v>
      </c>
      <c r="J329" s="298">
        <v>558.72</v>
      </c>
      <c r="K329" s="421">
        <v>224</v>
      </c>
      <c r="L329" s="420">
        <v>114.5</v>
      </c>
    </row>
    <row r="330" spans="1:12" x14ac:dyDescent="0.25">
      <c r="A330" s="16"/>
      <c r="B330" s="11"/>
      <c r="C330" s="7"/>
      <c r="D330" s="172" t="s">
        <v>20</v>
      </c>
      <c r="E330" s="388" t="s">
        <v>99</v>
      </c>
      <c r="F330" s="300">
        <v>204</v>
      </c>
      <c r="G330" s="298">
        <v>0.27</v>
      </c>
      <c r="H330" s="298">
        <v>0</v>
      </c>
      <c r="I330" s="298">
        <v>7.38</v>
      </c>
      <c r="J330" s="298">
        <v>31.3</v>
      </c>
      <c r="K330" s="421" t="s">
        <v>91</v>
      </c>
      <c r="L330" s="420">
        <v>4.5999999999999996</v>
      </c>
    </row>
    <row r="331" spans="1:12" x14ac:dyDescent="0.25">
      <c r="A331" s="16"/>
      <c r="B331" s="11"/>
      <c r="C331" s="7"/>
      <c r="D331" s="172" t="s">
        <v>28</v>
      </c>
      <c r="E331" s="427" t="s">
        <v>90</v>
      </c>
      <c r="F331" s="300">
        <v>40</v>
      </c>
      <c r="G331" s="298">
        <v>3.06</v>
      </c>
      <c r="H331" s="298">
        <v>1.2</v>
      </c>
      <c r="I331" s="298">
        <v>20.48</v>
      </c>
      <c r="J331" s="298">
        <v>104.54</v>
      </c>
      <c r="K331" s="421" t="s">
        <v>75</v>
      </c>
      <c r="L331" s="420">
        <v>5.2</v>
      </c>
    </row>
    <row r="332" spans="1:12" x14ac:dyDescent="0.25">
      <c r="A332" s="16"/>
      <c r="B332" s="11"/>
      <c r="C332" s="7"/>
      <c r="D332" s="172" t="s">
        <v>29</v>
      </c>
      <c r="E332" s="174"/>
      <c r="F332" s="423"/>
      <c r="G332" s="430"/>
      <c r="H332" s="430"/>
      <c r="I332" s="430"/>
      <c r="J332" s="430"/>
      <c r="K332" s="431"/>
      <c r="L332" s="424"/>
    </row>
    <row r="333" spans="1:12" x14ac:dyDescent="0.25">
      <c r="A333" s="16"/>
      <c r="B333" s="11"/>
      <c r="C333" s="7"/>
      <c r="D333" s="34" t="s">
        <v>52</v>
      </c>
      <c r="E333" s="427" t="s">
        <v>89</v>
      </c>
      <c r="F333" s="300">
        <v>150</v>
      </c>
      <c r="G333" s="298">
        <v>0.6</v>
      </c>
      <c r="H333" s="298">
        <v>0.6</v>
      </c>
      <c r="I333" s="298">
        <v>14.7</v>
      </c>
      <c r="J333" s="298">
        <v>70.5</v>
      </c>
      <c r="K333" s="421" t="s">
        <v>92</v>
      </c>
      <c r="L333" s="420">
        <v>28</v>
      </c>
    </row>
    <row r="334" spans="1:12" x14ac:dyDescent="0.25">
      <c r="A334" s="17"/>
      <c r="B334" s="12"/>
      <c r="C334" s="7"/>
      <c r="D334" s="13" t="s">
        <v>30</v>
      </c>
      <c r="E334" s="182"/>
      <c r="F334" s="183">
        <f>SUM(F328:F333)</f>
        <v>561</v>
      </c>
      <c r="G334" s="184">
        <f t="shared" ref="G334:J334" si="129">SUM(G328:G333)</f>
        <v>38.540000000000006</v>
      </c>
      <c r="H334" s="184">
        <f t="shared" si="129"/>
        <v>24.44</v>
      </c>
      <c r="I334" s="184">
        <f t="shared" si="129"/>
        <v>99.320000000000007</v>
      </c>
      <c r="J334" s="184">
        <f t="shared" si="129"/>
        <v>835.16</v>
      </c>
      <c r="K334" s="185"/>
      <c r="L334" s="216">
        <f t="shared" ref="L334" si="130">SUM(L328:L333)</f>
        <v>168.39999999999998</v>
      </c>
    </row>
    <row r="335" spans="1:12" x14ac:dyDescent="0.25">
      <c r="A335" s="18">
        <v>4</v>
      </c>
      <c r="B335" s="10">
        <v>3</v>
      </c>
      <c r="C335" s="7" t="s">
        <v>22</v>
      </c>
      <c r="D335" s="172" t="s">
        <v>23</v>
      </c>
      <c r="E335" s="205"/>
      <c r="F335" s="206"/>
      <c r="G335" s="207"/>
      <c r="H335" s="207"/>
      <c r="I335" s="207"/>
      <c r="J335" s="207"/>
      <c r="K335" s="198"/>
      <c r="L335" s="214"/>
    </row>
    <row r="336" spans="1:12" x14ac:dyDescent="0.25">
      <c r="A336" s="16"/>
      <c r="B336" s="11"/>
      <c r="C336" s="7"/>
      <c r="D336" s="172" t="s">
        <v>24</v>
      </c>
      <c r="E336" s="387" t="s">
        <v>114</v>
      </c>
      <c r="F336" s="300">
        <v>200</v>
      </c>
      <c r="G336" s="298">
        <v>7.81</v>
      </c>
      <c r="H336" s="298">
        <v>10.25</v>
      </c>
      <c r="I336" s="298">
        <v>12.17</v>
      </c>
      <c r="J336" s="298">
        <v>162.82</v>
      </c>
      <c r="K336" s="421">
        <v>62</v>
      </c>
      <c r="L336" s="420">
        <v>32.9</v>
      </c>
    </row>
    <row r="337" spans="1:12" x14ac:dyDescent="0.25">
      <c r="A337" s="16"/>
      <c r="B337" s="11"/>
      <c r="C337" s="7"/>
      <c r="D337" s="172" t="s">
        <v>25</v>
      </c>
      <c r="E337" s="388" t="s">
        <v>69</v>
      </c>
      <c r="F337" s="300">
        <v>90</v>
      </c>
      <c r="G337" s="298">
        <v>22.22</v>
      </c>
      <c r="H337" s="298">
        <v>22.95</v>
      </c>
      <c r="I337" s="298">
        <v>2</v>
      </c>
      <c r="J337" s="298">
        <v>261.14999999999998</v>
      </c>
      <c r="K337" s="421">
        <v>150</v>
      </c>
      <c r="L337" s="420">
        <v>54</v>
      </c>
    </row>
    <row r="338" spans="1:12" x14ac:dyDescent="0.25">
      <c r="A338" s="16"/>
      <c r="B338" s="11"/>
      <c r="C338" s="7"/>
      <c r="D338" s="172" t="s">
        <v>26</v>
      </c>
      <c r="E338" s="387" t="s">
        <v>94</v>
      </c>
      <c r="F338" s="300">
        <v>150</v>
      </c>
      <c r="G338" s="298">
        <v>5.6</v>
      </c>
      <c r="H338" s="298">
        <v>0.66</v>
      </c>
      <c r="I338" s="298">
        <v>35.9</v>
      </c>
      <c r="J338" s="298">
        <v>172.13</v>
      </c>
      <c r="K338" s="421" t="s">
        <v>93</v>
      </c>
      <c r="L338" s="420">
        <v>12.6</v>
      </c>
    </row>
    <row r="339" spans="1:12" x14ac:dyDescent="0.25">
      <c r="A339" s="16"/>
      <c r="B339" s="11"/>
      <c r="C339" s="7"/>
      <c r="D339" s="172" t="s">
        <v>27</v>
      </c>
      <c r="E339" s="388" t="s">
        <v>63</v>
      </c>
      <c r="F339" s="300">
        <v>200</v>
      </c>
      <c r="G339" s="298">
        <v>1.94</v>
      </c>
      <c r="H339" s="298">
        <v>0.39</v>
      </c>
      <c r="I339" s="298">
        <v>39.19</v>
      </c>
      <c r="J339" s="298">
        <v>178.48</v>
      </c>
      <c r="K339" s="421" t="s">
        <v>105</v>
      </c>
      <c r="L339" s="420">
        <v>26</v>
      </c>
    </row>
    <row r="340" spans="1:12" x14ac:dyDescent="0.25">
      <c r="A340" s="16"/>
      <c r="B340" s="11"/>
      <c r="C340" s="7"/>
      <c r="D340" s="172" t="s">
        <v>28</v>
      </c>
      <c r="E340" s="247" t="s">
        <v>79</v>
      </c>
      <c r="F340" s="300">
        <v>40</v>
      </c>
      <c r="G340" s="298">
        <v>2.98</v>
      </c>
      <c r="H340" s="298">
        <v>0.4</v>
      </c>
      <c r="I340" s="298">
        <v>19.78</v>
      </c>
      <c r="J340" s="298">
        <v>91.78</v>
      </c>
      <c r="K340" s="421" t="s">
        <v>77</v>
      </c>
      <c r="L340" s="420">
        <v>3.5</v>
      </c>
    </row>
    <row r="341" spans="1:12" x14ac:dyDescent="0.25">
      <c r="A341" s="16"/>
      <c r="B341" s="11"/>
      <c r="C341" s="7"/>
      <c r="D341" s="172" t="s">
        <v>29</v>
      </c>
      <c r="E341" s="174"/>
      <c r="F341" s="175"/>
      <c r="G341" s="175"/>
      <c r="H341" s="175"/>
      <c r="I341" s="175"/>
      <c r="J341" s="207"/>
      <c r="K341" s="198"/>
      <c r="L341" s="214"/>
    </row>
    <row r="342" spans="1:12" x14ac:dyDescent="0.25">
      <c r="A342" s="16"/>
      <c r="B342" s="11"/>
      <c r="C342" s="7"/>
      <c r="D342" s="6"/>
      <c r="E342" s="180"/>
      <c r="F342" s="181"/>
      <c r="G342" s="179"/>
      <c r="H342" s="179"/>
      <c r="I342" s="179"/>
      <c r="J342" s="179"/>
      <c r="K342" s="178"/>
      <c r="L342" s="215"/>
    </row>
    <row r="343" spans="1:12" x14ac:dyDescent="0.25">
      <c r="A343" s="16"/>
      <c r="B343" s="11"/>
      <c r="C343" s="7"/>
      <c r="D343" s="6"/>
      <c r="E343" s="180"/>
      <c r="F343" s="181"/>
      <c r="G343" s="179"/>
      <c r="H343" s="179"/>
      <c r="I343" s="179"/>
      <c r="J343" s="179"/>
      <c r="K343" s="178"/>
      <c r="L343" s="215"/>
    </row>
    <row r="344" spans="1:12" x14ac:dyDescent="0.25">
      <c r="A344" s="17"/>
      <c r="B344" s="12"/>
      <c r="C344" s="8"/>
      <c r="D344" s="32" t="s">
        <v>30</v>
      </c>
      <c r="E344" s="201"/>
      <c r="F344" s="202">
        <f>SUM(F335:F343)</f>
        <v>680</v>
      </c>
      <c r="G344" s="203">
        <f t="shared" ref="G344:J344" si="131">SUM(G335:G343)</f>
        <v>40.54999999999999</v>
      </c>
      <c r="H344" s="203">
        <f t="shared" si="131"/>
        <v>34.65</v>
      </c>
      <c r="I344" s="203">
        <f t="shared" si="131"/>
        <v>109.03999999999999</v>
      </c>
      <c r="J344" s="203">
        <f t="shared" si="131"/>
        <v>866.3599999999999</v>
      </c>
      <c r="K344" s="204"/>
      <c r="L344" s="216">
        <f t="shared" ref="L344" si="132">SUM(L335:L343)</f>
        <v>129</v>
      </c>
    </row>
    <row r="345" spans="1:12" ht="15.75" thickBot="1" x14ac:dyDescent="0.25">
      <c r="A345" s="19">
        <f>A328</f>
        <v>4</v>
      </c>
      <c r="B345" s="20">
        <v>3</v>
      </c>
      <c r="C345" s="439" t="s">
        <v>4</v>
      </c>
      <c r="D345" s="440"/>
      <c r="E345" s="194"/>
      <c r="F345" s="195">
        <f>F334+F344</f>
        <v>1241</v>
      </c>
      <c r="G345" s="196">
        <f t="shared" ref="G345:J345" si="133">G334+G344</f>
        <v>79.09</v>
      </c>
      <c r="H345" s="196">
        <f t="shared" si="133"/>
        <v>59.09</v>
      </c>
      <c r="I345" s="196">
        <f t="shared" si="133"/>
        <v>208.36</v>
      </c>
      <c r="J345" s="196">
        <f t="shared" si="133"/>
        <v>1701.52</v>
      </c>
      <c r="K345" s="197"/>
      <c r="L345" s="217">
        <f t="shared" ref="L345" si="134">L334+L344</f>
        <v>297.39999999999998</v>
      </c>
    </row>
    <row r="346" spans="1:12" x14ac:dyDescent="0.25">
      <c r="A346" s="14">
        <v>4</v>
      </c>
      <c r="B346" s="15">
        <v>4</v>
      </c>
      <c r="C346" s="5" t="s">
        <v>18</v>
      </c>
      <c r="D346" s="171" t="s">
        <v>19</v>
      </c>
      <c r="E346" s="388" t="s">
        <v>115</v>
      </c>
      <c r="F346" s="300">
        <v>90</v>
      </c>
      <c r="G346" s="298">
        <v>14.69</v>
      </c>
      <c r="H346" s="298">
        <v>6.13</v>
      </c>
      <c r="I346" s="298">
        <v>2.89</v>
      </c>
      <c r="J346" s="298">
        <v>125.76</v>
      </c>
      <c r="K346" s="300">
        <v>249</v>
      </c>
      <c r="L346" s="302">
        <v>53.3</v>
      </c>
    </row>
    <row r="347" spans="1:12" x14ac:dyDescent="0.25">
      <c r="A347" s="16"/>
      <c r="B347" s="11"/>
      <c r="C347" s="8"/>
      <c r="D347" s="432" t="s">
        <v>19</v>
      </c>
      <c r="E347" s="388" t="s">
        <v>103</v>
      </c>
      <c r="F347" s="300">
        <v>150</v>
      </c>
      <c r="G347" s="298">
        <v>3.66</v>
      </c>
      <c r="H347" s="298">
        <v>6.12</v>
      </c>
      <c r="I347" s="298">
        <v>38.43</v>
      </c>
      <c r="J347" s="298">
        <v>223.47</v>
      </c>
      <c r="K347" s="300">
        <v>325</v>
      </c>
      <c r="L347" s="302">
        <v>17.100000000000001</v>
      </c>
    </row>
    <row r="348" spans="1:12" x14ac:dyDescent="0.25">
      <c r="A348" s="16"/>
      <c r="B348" s="11"/>
      <c r="C348" s="7"/>
      <c r="D348" s="172" t="s">
        <v>20</v>
      </c>
      <c r="E348" s="388" t="s">
        <v>84</v>
      </c>
      <c r="F348" s="300">
        <v>200</v>
      </c>
      <c r="G348" s="298">
        <v>0.05</v>
      </c>
      <c r="H348" s="298">
        <v>0</v>
      </c>
      <c r="I348" s="298">
        <v>17.18</v>
      </c>
      <c r="J348" s="298">
        <v>68.790000000000006</v>
      </c>
      <c r="K348" s="300">
        <v>93</v>
      </c>
      <c r="L348" s="302">
        <v>11.3</v>
      </c>
    </row>
    <row r="349" spans="1:12" x14ac:dyDescent="0.25">
      <c r="A349" s="16"/>
      <c r="B349" s="11"/>
      <c r="C349" s="7"/>
      <c r="D349" s="172" t="s">
        <v>28</v>
      </c>
      <c r="E349" s="247" t="s">
        <v>79</v>
      </c>
      <c r="F349" s="300">
        <v>60</v>
      </c>
      <c r="G349" s="298">
        <v>8.94</v>
      </c>
      <c r="H349" s="298">
        <v>1.2</v>
      </c>
      <c r="I349" s="298">
        <v>59.34</v>
      </c>
      <c r="J349" s="298">
        <v>275.33999999999997</v>
      </c>
      <c r="K349" s="300" t="s">
        <v>77</v>
      </c>
      <c r="L349" s="302">
        <v>5.4</v>
      </c>
    </row>
    <row r="350" spans="1:12" x14ac:dyDescent="0.25">
      <c r="A350" s="16"/>
      <c r="B350" s="11"/>
      <c r="C350" s="7"/>
      <c r="D350" s="172" t="s">
        <v>29</v>
      </c>
      <c r="E350" s="169"/>
      <c r="F350" s="423"/>
      <c r="G350" s="101"/>
      <c r="H350" s="433"/>
      <c r="I350" s="433"/>
      <c r="J350" s="433"/>
      <c r="K350" s="391"/>
      <c r="L350" s="423"/>
    </row>
    <row r="351" spans="1:12" x14ac:dyDescent="0.25">
      <c r="A351" s="16"/>
      <c r="B351" s="11"/>
      <c r="C351" s="7"/>
      <c r="D351" s="246" t="s">
        <v>52</v>
      </c>
      <c r="E351" s="174"/>
      <c r="F351" s="389"/>
      <c r="G351" s="101"/>
      <c r="H351" s="433"/>
      <c r="I351" s="433"/>
      <c r="J351" s="433"/>
      <c r="K351" s="391"/>
      <c r="L351" s="392"/>
    </row>
    <row r="352" spans="1:12" x14ac:dyDescent="0.25">
      <c r="A352" s="16"/>
      <c r="B352" s="11"/>
      <c r="C352" s="7"/>
      <c r="D352" s="34"/>
      <c r="E352" s="174"/>
      <c r="F352" s="389"/>
      <c r="G352" s="394"/>
      <c r="H352" s="394"/>
      <c r="I352" s="394"/>
      <c r="J352" s="394"/>
      <c r="K352" s="395"/>
      <c r="L352" s="396"/>
    </row>
    <row r="353" spans="1:12" x14ac:dyDescent="0.25">
      <c r="A353" s="16"/>
      <c r="B353" s="11"/>
      <c r="C353" s="7"/>
      <c r="D353" s="6"/>
      <c r="E353" s="180"/>
      <c r="F353" s="393"/>
      <c r="G353" s="394"/>
      <c r="H353" s="394"/>
      <c r="I353" s="394"/>
      <c r="J353" s="394"/>
      <c r="K353" s="395"/>
      <c r="L353" s="396"/>
    </row>
    <row r="354" spans="1:12" x14ac:dyDescent="0.25">
      <c r="A354" s="17"/>
      <c r="B354" s="12"/>
      <c r="C354" s="7"/>
      <c r="D354" s="13" t="s">
        <v>30</v>
      </c>
      <c r="E354" s="182"/>
      <c r="F354" s="397">
        <f>SUM(F346:F353)</f>
        <v>500</v>
      </c>
      <c r="G354" s="398">
        <f t="shared" ref="G354:J354" si="135">SUM(G346:G353)</f>
        <v>27.340000000000003</v>
      </c>
      <c r="H354" s="398">
        <f t="shared" si="135"/>
        <v>13.45</v>
      </c>
      <c r="I354" s="398">
        <f t="shared" si="135"/>
        <v>117.84</v>
      </c>
      <c r="J354" s="398">
        <f t="shared" si="135"/>
        <v>693.36</v>
      </c>
      <c r="K354" s="399"/>
      <c r="L354" s="400">
        <f t="shared" ref="L354" si="136">SUM(L346:L353)</f>
        <v>87.100000000000009</v>
      </c>
    </row>
    <row r="355" spans="1:12" x14ac:dyDescent="0.25">
      <c r="A355" s="18">
        <v>4</v>
      </c>
      <c r="B355" s="10">
        <v>4</v>
      </c>
      <c r="C355" s="7" t="s">
        <v>22</v>
      </c>
      <c r="D355" s="172" t="s">
        <v>23</v>
      </c>
      <c r="E355" s="205"/>
      <c r="F355" s="401"/>
      <c r="G355" s="390"/>
      <c r="H355" s="390"/>
      <c r="I355" s="390"/>
      <c r="J355" s="390"/>
      <c r="K355" s="391"/>
      <c r="L355" s="392"/>
    </row>
    <row r="356" spans="1:12" x14ac:dyDescent="0.25">
      <c r="A356" s="16"/>
      <c r="B356" s="11"/>
      <c r="C356" s="7"/>
      <c r="D356" s="172" t="s">
        <v>24</v>
      </c>
      <c r="E356" s="387" t="s">
        <v>130</v>
      </c>
      <c r="F356" s="300">
        <v>200</v>
      </c>
      <c r="G356" s="298">
        <v>5.41</v>
      </c>
      <c r="H356" s="298">
        <v>6.95</v>
      </c>
      <c r="I356" s="298">
        <v>11.86</v>
      </c>
      <c r="J356" s="298">
        <v>136.47999999999999</v>
      </c>
      <c r="K356" s="300">
        <v>36</v>
      </c>
      <c r="L356" s="302">
        <v>28</v>
      </c>
    </row>
    <row r="357" spans="1:12" x14ac:dyDescent="0.25">
      <c r="A357" s="16"/>
      <c r="B357" s="11"/>
      <c r="C357" s="7"/>
      <c r="D357" s="172" t="s">
        <v>25</v>
      </c>
      <c r="E357" s="170" t="s">
        <v>56</v>
      </c>
      <c r="F357" s="300">
        <v>90</v>
      </c>
      <c r="G357" s="298">
        <v>11.09</v>
      </c>
      <c r="H357" s="298">
        <v>27.18</v>
      </c>
      <c r="I357" s="298">
        <v>2.81</v>
      </c>
      <c r="J357" s="298">
        <v>300.42</v>
      </c>
      <c r="K357" s="300">
        <v>65</v>
      </c>
      <c r="L357" s="302">
        <v>60.3</v>
      </c>
    </row>
    <row r="358" spans="1:12" x14ac:dyDescent="0.25">
      <c r="A358" s="16"/>
      <c r="B358" s="11"/>
      <c r="C358" s="7"/>
      <c r="D358" s="172" t="s">
        <v>26</v>
      </c>
      <c r="E358" s="169" t="s">
        <v>51</v>
      </c>
      <c r="F358" s="300">
        <v>150</v>
      </c>
      <c r="G358" s="298">
        <v>3.29</v>
      </c>
      <c r="H358" s="298">
        <v>6.26</v>
      </c>
      <c r="I358" s="298">
        <v>18.670000000000002</v>
      </c>
      <c r="J358" s="298">
        <v>144.74</v>
      </c>
      <c r="K358" s="300">
        <v>127</v>
      </c>
      <c r="L358" s="302">
        <v>23</v>
      </c>
    </row>
    <row r="359" spans="1:12" x14ac:dyDescent="0.25">
      <c r="A359" s="16"/>
      <c r="B359" s="11"/>
      <c r="C359" s="7"/>
      <c r="D359" s="172" t="s">
        <v>27</v>
      </c>
      <c r="E359" s="388" t="s">
        <v>87</v>
      </c>
      <c r="F359" s="300">
        <v>200</v>
      </c>
      <c r="G359" s="298">
        <v>0</v>
      </c>
      <c r="H359" s="298">
        <v>0</v>
      </c>
      <c r="I359" s="298">
        <v>6.78</v>
      </c>
      <c r="J359" s="298">
        <v>27.09</v>
      </c>
      <c r="K359" s="300" t="s">
        <v>76</v>
      </c>
      <c r="L359" s="302">
        <v>7.6</v>
      </c>
    </row>
    <row r="360" spans="1:12" x14ac:dyDescent="0.25">
      <c r="A360" s="16"/>
      <c r="B360" s="11"/>
      <c r="C360" s="7"/>
      <c r="D360" s="172" t="s">
        <v>28</v>
      </c>
      <c r="E360" s="247" t="s">
        <v>79</v>
      </c>
      <c r="F360" s="300">
        <v>60</v>
      </c>
      <c r="G360" s="298">
        <v>8.94</v>
      </c>
      <c r="H360" s="298">
        <v>1.2</v>
      </c>
      <c r="I360" s="298">
        <v>59.34</v>
      </c>
      <c r="J360" s="298">
        <v>275.33999999999997</v>
      </c>
      <c r="K360" s="300" t="s">
        <v>77</v>
      </c>
      <c r="L360" s="302">
        <v>5.4</v>
      </c>
    </row>
    <row r="361" spans="1:12" x14ac:dyDescent="0.25">
      <c r="A361" s="16"/>
      <c r="B361" s="11"/>
      <c r="C361" s="7"/>
      <c r="D361" s="172" t="s">
        <v>29</v>
      </c>
      <c r="E361" s="174"/>
      <c r="F361" s="389"/>
      <c r="G361" s="389"/>
      <c r="H361" s="389"/>
      <c r="I361" s="389"/>
      <c r="J361" s="390"/>
      <c r="K361" s="391"/>
      <c r="L361" s="392"/>
    </row>
    <row r="362" spans="1:12" x14ac:dyDescent="0.25">
      <c r="A362" s="16"/>
      <c r="B362" s="11"/>
      <c r="C362" s="7"/>
      <c r="D362" s="6"/>
      <c r="E362" s="180"/>
      <c r="F362" s="181"/>
      <c r="G362" s="179"/>
      <c r="H362" s="179"/>
      <c r="I362" s="179"/>
      <c r="J362" s="179"/>
      <c r="K362" s="178"/>
      <c r="L362" s="215"/>
    </row>
    <row r="363" spans="1:12" x14ac:dyDescent="0.25">
      <c r="A363" s="16"/>
      <c r="B363" s="11"/>
      <c r="C363" s="9"/>
      <c r="D363" s="31"/>
      <c r="E363" s="186"/>
      <c r="F363" s="187"/>
      <c r="G363" s="188"/>
      <c r="H363" s="188"/>
      <c r="I363" s="188"/>
      <c r="J363" s="188"/>
      <c r="K363" s="189"/>
      <c r="L363" s="215"/>
    </row>
    <row r="364" spans="1:12" x14ac:dyDescent="0.25">
      <c r="A364" s="17"/>
      <c r="B364" s="12"/>
      <c r="C364" s="8"/>
      <c r="D364" s="13" t="s">
        <v>30</v>
      </c>
      <c r="E364" s="182"/>
      <c r="F364" s="183">
        <f>SUM(F355:F363)</f>
        <v>700</v>
      </c>
      <c r="G364" s="184">
        <f t="shared" ref="G364:J364" si="137">SUM(G355:G363)</f>
        <v>28.729999999999997</v>
      </c>
      <c r="H364" s="184">
        <f t="shared" si="137"/>
        <v>41.59</v>
      </c>
      <c r="I364" s="184">
        <f t="shared" si="137"/>
        <v>99.460000000000008</v>
      </c>
      <c r="J364" s="184">
        <f t="shared" si="137"/>
        <v>884.06999999999994</v>
      </c>
      <c r="K364" s="185"/>
      <c r="L364" s="216">
        <f t="shared" ref="L364" si="138">SUM(L355:L363)</f>
        <v>124.3</v>
      </c>
    </row>
    <row r="365" spans="1:12" ht="15.75" thickBot="1" x14ac:dyDescent="0.25">
      <c r="A365" s="19">
        <f>A346</f>
        <v>4</v>
      </c>
      <c r="B365" s="20">
        <v>4</v>
      </c>
      <c r="C365" s="439" t="s">
        <v>4</v>
      </c>
      <c r="D365" s="440"/>
      <c r="E365" s="194"/>
      <c r="F365" s="195">
        <f>F354+F364</f>
        <v>1200</v>
      </c>
      <c r="G365" s="196">
        <f t="shared" ref="G365:J365" si="139">G354+G364</f>
        <v>56.07</v>
      </c>
      <c r="H365" s="196">
        <f t="shared" si="139"/>
        <v>55.040000000000006</v>
      </c>
      <c r="I365" s="196">
        <f t="shared" si="139"/>
        <v>217.3</v>
      </c>
      <c r="J365" s="196">
        <f t="shared" si="139"/>
        <v>1577.4299999999998</v>
      </c>
      <c r="K365" s="197"/>
      <c r="L365" s="217">
        <f t="shared" ref="L365" si="140">L354+L364</f>
        <v>211.4</v>
      </c>
    </row>
    <row r="366" spans="1:12" x14ac:dyDescent="0.25">
      <c r="A366" s="14">
        <v>4</v>
      </c>
      <c r="B366" s="15">
        <v>5</v>
      </c>
      <c r="C366" s="5" t="s">
        <v>18</v>
      </c>
      <c r="D366" s="410" t="s">
        <v>65</v>
      </c>
      <c r="E366" s="425" t="s">
        <v>131</v>
      </c>
      <c r="F366" s="300">
        <v>70</v>
      </c>
      <c r="G366" s="298">
        <v>2.1</v>
      </c>
      <c r="H366" s="298">
        <v>7.54</v>
      </c>
      <c r="I366" s="298">
        <v>38.549999999999997</v>
      </c>
      <c r="J366" s="298">
        <v>231.33</v>
      </c>
      <c r="K366" s="300">
        <v>2</v>
      </c>
      <c r="L366" s="302">
        <v>34.799999999999997</v>
      </c>
    </row>
    <row r="367" spans="1:12" x14ac:dyDescent="0.25">
      <c r="A367" s="16"/>
      <c r="B367" s="11"/>
      <c r="C367" s="7"/>
      <c r="D367" s="172" t="s">
        <v>19</v>
      </c>
      <c r="E367" s="387" t="s">
        <v>50</v>
      </c>
      <c r="F367" s="300">
        <v>150</v>
      </c>
      <c r="G367" s="298">
        <v>14</v>
      </c>
      <c r="H367" s="298">
        <v>27.04</v>
      </c>
      <c r="I367" s="298">
        <v>2.65</v>
      </c>
      <c r="J367" s="298">
        <v>310.16000000000003</v>
      </c>
      <c r="K367" s="300">
        <v>210</v>
      </c>
      <c r="L367" s="302">
        <v>50.2</v>
      </c>
    </row>
    <row r="368" spans="1:12" x14ac:dyDescent="0.25">
      <c r="A368" s="16"/>
      <c r="B368" s="11"/>
      <c r="C368" s="7"/>
      <c r="D368" s="172" t="s">
        <v>20</v>
      </c>
      <c r="E368" s="388" t="s">
        <v>67</v>
      </c>
      <c r="F368" s="300">
        <v>200</v>
      </c>
      <c r="G368" s="298">
        <v>1.51</v>
      </c>
      <c r="H368" s="298">
        <v>1.21</v>
      </c>
      <c r="I368" s="298">
        <v>17.05</v>
      </c>
      <c r="J368" s="298">
        <v>85.44</v>
      </c>
      <c r="K368" s="300">
        <v>378</v>
      </c>
      <c r="L368" s="302">
        <v>9.3000000000000007</v>
      </c>
    </row>
    <row r="369" spans="1:12" x14ac:dyDescent="0.25">
      <c r="A369" s="16"/>
      <c r="B369" s="11"/>
      <c r="C369" s="7"/>
      <c r="D369" s="172" t="s">
        <v>28</v>
      </c>
      <c r="E369" s="247" t="s">
        <v>79</v>
      </c>
      <c r="F369" s="300">
        <v>30</v>
      </c>
      <c r="G369" s="298">
        <v>2.98</v>
      </c>
      <c r="H369" s="298">
        <v>0.4</v>
      </c>
      <c r="I369" s="298">
        <v>19.78</v>
      </c>
      <c r="J369" s="298">
        <v>91.78</v>
      </c>
      <c r="K369" s="300" t="s">
        <v>77</v>
      </c>
      <c r="L369" s="302">
        <v>2.7</v>
      </c>
    </row>
    <row r="370" spans="1:12" x14ac:dyDescent="0.25">
      <c r="A370" s="16"/>
      <c r="B370" s="11"/>
      <c r="C370" s="7"/>
      <c r="D370" s="172" t="s">
        <v>29</v>
      </c>
      <c r="E370" s="174"/>
      <c r="F370" s="389"/>
      <c r="G370" s="102"/>
      <c r="H370" s="102"/>
      <c r="I370" s="102"/>
      <c r="J370" s="102"/>
      <c r="K370" s="391"/>
      <c r="L370" s="392"/>
    </row>
    <row r="371" spans="1:12" x14ac:dyDescent="0.25">
      <c r="A371" s="16"/>
      <c r="B371" s="11"/>
      <c r="C371" s="7"/>
      <c r="D371" s="246" t="s">
        <v>52</v>
      </c>
      <c r="E371" s="174"/>
      <c r="F371" s="389"/>
      <c r="G371" s="390"/>
      <c r="H371" s="390"/>
      <c r="I371" s="390"/>
      <c r="J371" s="390"/>
      <c r="K371" s="391"/>
      <c r="L371" s="392"/>
    </row>
    <row r="372" spans="1:12" x14ac:dyDescent="0.25">
      <c r="A372" s="16"/>
      <c r="B372" s="11"/>
      <c r="C372" s="7"/>
      <c r="D372" s="6"/>
      <c r="E372" s="180"/>
      <c r="F372" s="393"/>
      <c r="G372" s="394"/>
      <c r="H372" s="394"/>
      <c r="I372" s="394"/>
      <c r="J372" s="394"/>
      <c r="K372" s="395"/>
      <c r="L372" s="396"/>
    </row>
    <row r="373" spans="1:12" x14ac:dyDescent="0.25">
      <c r="A373" s="17"/>
      <c r="B373" s="12"/>
      <c r="C373" s="7"/>
      <c r="D373" s="13" t="s">
        <v>30</v>
      </c>
      <c r="E373" s="182"/>
      <c r="F373" s="397">
        <f>SUM(F366:F372)</f>
        <v>450</v>
      </c>
      <c r="G373" s="398">
        <f t="shared" ref="G373:J373" si="141">SUM(G366:G372)</f>
        <v>20.590000000000003</v>
      </c>
      <c r="H373" s="398">
        <f t="shared" si="141"/>
        <v>36.19</v>
      </c>
      <c r="I373" s="398">
        <f t="shared" si="141"/>
        <v>78.03</v>
      </c>
      <c r="J373" s="398">
        <f t="shared" si="141"/>
        <v>718.71</v>
      </c>
      <c r="K373" s="399"/>
      <c r="L373" s="400">
        <f t="shared" ref="L373" si="142">SUM(L366:L372)</f>
        <v>97</v>
      </c>
    </row>
    <row r="374" spans="1:12" x14ac:dyDescent="0.25">
      <c r="A374" s="18">
        <v>4</v>
      </c>
      <c r="B374" s="10">
        <v>5</v>
      </c>
      <c r="C374" s="7" t="s">
        <v>22</v>
      </c>
      <c r="D374" s="172" t="s">
        <v>23</v>
      </c>
      <c r="E374" s="205"/>
      <c r="F374" s="401"/>
      <c r="G374" s="390"/>
      <c r="H374" s="390"/>
      <c r="I374" s="390"/>
      <c r="J374" s="390"/>
      <c r="K374" s="391"/>
      <c r="L374" s="392"/>
    </row>
    <row r="375" spans="1:12" x14ac:dyDescent="0.25">
      <c r="A375" s="16"/>
      <c r="B375" s="11"/>
      <c r="C375" s="7"/>
      <c r="D375" s="172" t="s">
        <v>24</v>
      </c>
      <c r="E375" s="387" t="s">
        <v>48</v>
      </c>
      <c r="F375" s="300">
        <v>200</v>
      </c>
      <c r="G375" s="298">
        <v>8.1999999999999993</v>
      </c>
      <c r="H375" s="298">
        <v>8.86</v>
      </c>
      <c r="I375" s="298">
        <v>9.6</v>
      </c>
      <c r="J375" s="298">
        <v>151.05000000000001</v>
      </c>
      <c r="K375" s="300">
        <v>28</v>
      </c>
      <c r="L375" s="302">
        <v>29</v>
      </c>
    </row>
    <row r="376" spans="1:12" x14ac:dyDescent="0.25">
      <c r="A376" s="16"/>
      <c r="B376" s="11"/>
      <c r="C376" s="7"/>
      <c r="D376" s="172" t="s">
        <v>25</v>
      </c>
      <c r="E376" s="388" t="s">
        <v>54</v>
      </c>
      <c r="F376" s="300">
        <v>218</v>
      </c>
      <c r="G376" s="298">
        <v>21.36</v>
      </c>
      <c r="H376" s="298">
        <v>27.83</v>
      </c>
      <c r="I376" s="298">
        <v>40.32</v>
      </c>
      <c r="J376" s="298">
        <v>498.47</v>
      </c>
      <c r="K376" s="300">
        <v>391</v>
      </c>
      <c r="L376" s="302">
        <v>80.2</v>
      </c>
    </row>
    <row r="377" spans="1:12" x14ac:dyDescent="0.25">
      <c r="A377" s="16"/>
      <c r="B377" s="11"/>
      <c r="C377" s="7"/>
      <c r="D377" s="172" t="s">
        <v>26</v>
      </c>
      <c r="E377" s="169"/>
      <c r="F377" s="423"/>
      <c r="G377" s="99"/>
      <c r="H377" s="153"/>
      <c r="I377" s="153"/>
      <c r="J377" s="153"/>
      <c r="K377" s="391"/>
      <c r="L377" s="423"/>
    </row>
    <row r="378" spans="1:12" x14ac:dyDescent="0.25">
      <c r="A378" s="16"/>
      <c r="B378" s="11"/>
      <c r="C378" s="7"/>
      <c r="D378" s="172" t="s">
        <v>27</v>
      </c>
      <c r="E378" s="388" t="s">
        <v>99</v>
      </c>
      <c r="F378" s="300">
        <v>204</v>
      </c>
      <c r="G378" s="298">
        <v>0.27</v>
      </c>
      <c r="H378" s="298">
        <v>0</v>
      </c>
      <c r="I378" s="298">
        <v>7.38</v>
      </c>
      <c r="J378" s="298">
        <v>31.3</v>
      </c>
      <c r="K378" s="300" t="s">
        <v>91</v>
      </c>
      <c r="L378" s="302">
        <v>4.5999999999999996</v>
      </c>
    </row>
    <row r="379" spans="1:12" x14ac:dyDescent="0.25">
      <c r="A379" s="16"/>
      <c r="B379" s="11"/>
      <c r="C379" s="7"/>
      <c r="D379" s="172" t="s">
        <v>28</v>
      </c>
      <c r="E379" s="247" t="s">
        <v>79</v>
      </c>
      <c r="F379" s="300">
        <v>50</v>
      </c>
      <c r="G379" s="298">
        <v>2.98</v>
      </c>
      <c r="H379" s="298">
        <v>0.4</v>
      </c>
      <c r="I379" s="298">
        <v>19.78</v>
      </c>
      <c r="J379" s="298">
        <v>91.78</v>
      </c>
      <c r="K379" s="300" t="s">
        <v>77</v>
      </c>
      <c r="L379" s="302">
        <v>4.4000000000000004</v>
      </c>
    </row>
    <row r="380" spans="1:12" x14ac:dyDescent="0.25">
      <c r="A380" s="16"/>
      <c r="B380" s="11"/>
      <c r="C380" s="7"/>
      <c r="D380" s="172" t="s">
        <v>29</v>
      </c>
      <c r="E380" s="174"/>
      <c r="F380" s="175"/>
      <c r="G380" s="175"/>
      <c r="H380" s="175"/>
      <c r="I380" s="175"/>
      <c r="J380" s="207"/>
      <c r="K380" s="198"/>
      <c r="L380" s="214"/>
    </row>
    <row r="381" spans="1:12" x14ac:dyDescent="0.25">
      <c r="A381" s="16"/>
      <c r="B381" s="11"/>
      <c r="C381" s="7"/>
      <c r="D381" s="6"/>
      <c r="E381" s="180"/>
      <c r="F381" s="181"/>
      <c r="G381" s="179"/>
      <c r="H381" s="179"/>
      <c r="I381" s="179"/>
      <c r="J381" s="179"/>
      <c r="K381" s="178"/>
      <c r="L381" s="215"/>
    </row>
    <row r="382" spans="1:12" x14ac:dyDescent="0.25">
      <c r="A382" s="16"/>
      <c r="B382" s="11"/>
      <c r="C382" s="9"/>
      <c r="D382" s="31"/>
      <c r="E382" s="186"/>
      <c r="F382" s="187"/>
      <c r="G382" s="188"/>
      <c r="H382" s="188"/>
      <c r="I382" s="188"/>
      <c r="J382" s="188"/>
      <c r="K382" s="189"/>
      <c r="L382" s="215"/>
    </row>
    <row r="383" spans="1:12" x14ac:dyDescent="0.25">
      <c r="A383" s="17"/>
      <c r="B383" s="12"/>
      <c r="C383" s="8"/>
      <c r="D383" s="13" t="s">
        <v>30</v>
      </c>
      <c r="E383" s="182"/>
      <c r="F383" s="183">
        <f>SUM(F374:F382)</f>
        <v>672</v>
      </c>
      <c r="G383" s="184">
        <f t="shared" ref="G383:J383" si="143">SUM(G374:G382)</f>
        <v>32.809999999999995</v>
      </c>
      <c r="H383" s="184">
        <f t="shared" si="143"/>
        <v>37.089999999999996</v>
      </c>
      <c r="I383" s="184">
        <f t="shared" si="143"/>
        <v>77.080000000000013</v>
      </c>
      <c r="J383" s="184">
        <f t="shared" si="143"/>
        <v>772.59999999999991</v>
      </c>
      <c r="K383" s="185"/>
      <c r="L383" s="216">
        <f t="shared" ref="L383" si="144">SUM(L374:L382)</f>
        <v>118.2</v>
      </c>
    </row>
    <row r="384" spans="1:12" ht="15.75" thickBot="1" x14ac:dyDescent="0.25">
      <c r="A384" s="19">
        <f>A366</f>
        <v>4</v>
      </c>
      <c r="B384" s="20">
        <v>5</v>
      </c>
      <c r="C384" s="439" t="s">
        <v>4</v>
      </c>
      <c r="D384" s="440"/>
      <c r="E384" s="21"/>
      <c r="F384" s="22">
        <f>F373+F383</f>
        <v>1122</v>
      </c>
      <c r="G384" s="40">
        <f t="shared" ref="G384:J384" si="145">G373+G383</f>
        <v>53.4</v>
      </c>
      <c r="H384" s="40">
        <f t="shared" si="145"/>
        <v>73.28</v>
      </c>
      <c r="I384" s="40">
        <f t="shared" si="145"/>
        <v>155.11000000000001</v>
      </c>
      <c r="J384" s="40">
        <f t="shared" si="145"/>
        <v>1491.31</v>
      </c>
      <c r="K384" s="29"/>
      <c r="L384" s="217">
        <f t="shared" ref="L384" si="146">L373+L383</f>
        <v>215.2</v>
      </c>
    </row>
    <row r="385" spans="1:12" ht="15.75" thickBot="1" x14ac:dyDescent="0.3">
      <c r="A385" s="35"/>
      <c r="B385" s="36"/>
      <c r="C385" s="449" t="s">
        <v>60</v>
      </c>
      <c r="D385" s="449"/>
      <c r="E385" s="449"/>
      <c r="F385" s="37">
        <f>(F24+F43+F62+F81+F100+F119+F137+F155+F174+F193+F212+F231+F250+F269+F289+F308+F327+F345+F365+F384)/(IF(F24=0,0,1)+(IF(F43=0,0,1)+(IF(F62=0,0,1)+(IF(F81=0,0,1)+(IF(F100=0,0,1)+(IF(F119=0,0,1)+(IF(F137=0,0,1)+(IF(F155=0,0,1)+(IF(F174=0,0,1)+(IF(F193=0,0,1)+(IF(F212=0,0,1)+IF(F231=0,0,1)+IF(F250=0,0,1)+IF(F269=0,0,1)+IF(F289=0,0,1)+IF(F308=0,0,1)+IF(F327=0,0,1)+IF(F345=0,0,1)+IF(F365=0,0,1)+IF(F384=0,0,1))))))))))))</f>
        <v>1205.8</v>
      </c>
      <c r="G385" s="43">
        <f>(G24+G43+G62+G81+G100+G119+G137+G155+G174+G193+G212+G231+G250+G269+G289+G308+G327+G345+G365+G384)/(IF(G24=0,0,1)+(IF(G43=0,0,1)+(IF(G62=0,0,1)+(IF(G81=0,0,1)+(IF(G100=0,0,1)+(IF(G119=0,0,1)+(IF(G137=0,0,1)+(IF(G155=0,0,1)+(IF(G174=0,0,1)+(IF(G193=0,0,1)+(IF(G212=0,0,1)+IF(G231=0,0,1)+IF(G250=0,0,1)+IF(G269=0,0,1)+IF(G289=0,0,1)+IF(G308=0,0,1)+IF(G327=0,0,1)+IF(G345=0,0,1)+IF(G365=0,0,1)+IF(G384=0,0,1))))))))))))</f>
        <v>51.823500000000003</v>
      </c>
      <c r="H385" s="43">
        <f>(H24+H43+H62+H81+H100+H119+H137+H155+H174+H193+H212+H231+H250+H269+H289+H308+H327+H345+H365+H384)/(IF(H24=0,0,1)+IF(H43=0,0,1)+IF(H62=0,0,1)+IF(H81=0,0,1)+IF(H100=0,0,1)+IF(H119=0,0,1)+IF(H137=0,0,1)+IF(H155=0,0,1)+IF(H174=0,0,1)+IF(H193=0,0,1)+IF(H212=0,0,1)+IF(H231=0,0,1)+IF(H250=0,0,1)+IF(H269=0,0,1)+IF(H289=0,0,1)+IF(H308=0,0,1)+IF(H327=0,0,1)+IF(H345=0,0,1)+IF(H365=0,0,1)+IF(H384=0,0,1))</f>
        <v>60.182499999999983</v>
      </c>
      <c r="I385" s="43">
        <f>(I24+I43+I62+I81+I100+I119+I137+I155+I174+I193+I212+I231+I250+I269+I289+I308+I327+I345+I365+I384)/(IF(I24=0,0,1)+IF(I43=0,0,1)+IF(I62=0,0,1)+IF(I81=0,0,1)+IF(I100=0,0,1)+IF(I119=0,0,1)+IF(I137=0,0,1)+IF(I155=0,0,1)+IF(I174=0,0,1)+IF(I193=0,0,1)+IF(I212=0,0,1)+IF(I231=0,0,1)+IF(I250=0,0,1)+IF(I269=0,0,1)+IF(I289=0,0,1)+IF(I308=0,0,1)+IF(I327=0,0,1)+IF(I345=0,0,1)+IF(I365=0,0,1)+IF(I384=0,0,1))</f>
        <v>185.32900000000004</v>
      </c>
      <c r="J385" s="43">
        <f>(J24+J43+J62+J81+J100+J119+J137+J155+J174+J193+J212+J231+J250+J269+J289+J308+J327+J345+J365+J384)/(IF(J24=0,0,1)+IF(J43=0,0,1)+IF(J62=0,0,1)+IF(J81=0,0,1)+IF(J100=0,0,1)+IF(J119=0,0,1)+IF(J137=0,0,1)+IF(J155=0,0,1)+IF(J174=0,0,1)+IF(J193=0,0,1)+IF(J212=0,0,1)+IF(J231=0,0,1)+IF(J250=0,0,1)+IF(J269=0,0,1)+IF(J289=0,0,1)+IF(J308=0,0,1)+IF(J327=0,0,1)+IF(J345=0,0,1)+IF(J365=0,0,1)+IF(J384=0,0,1))</f>
        <v>1495.6949999999999</v>
      </c>
      <c r="K385" s="37"/>
      <c r="L385" s="221">
        <f>(L24+L43+L62+L81+L100+L119+L137+L155+L174+L193+L212+L231+L250+L269+L289+L308+L327+L345+L365+L384)/(IF(L24=0,0,1)+IF(L43=0,0,1)+IF(L62=0,0,1)+IF(L81=0,0,1)+IF(L100=0,0,1)+IF(L119=0,0,1)+IF(L137=0,0,1)+IF(L155=0,0,1)+IF(L174=0,0,1)+IF(L193=0,0,1)+IF(L212=0,0,1)+IF(L231=0,0,1)+IF(L250=0,0,1)+IF(L269=0,0,1)+IF(L289=0,0,1)+IF(L308=0,0,1)+IF(L327=0,0,1)+IF(L345=0,0,1)+IF(L365=0,0,1)+IF(L384=0,0,1))</f>
        <v>219</v>
      </c>
    </row>
  </sheetData>
  <mergeCells count="24">
    <mergeCell ref="C385:E385"/>
    <mergeCell ref="C81:D81"/>
    <mergeCell ref="C100:D100"/>
    <mergeCell ref="C24:D24"/>
    <mergeCell ref="C193:D193"/>
    <mergeCell ref="C119:D119"/>
    <mergeCell ref="C137:D137"/>
    <mergeCell ref="C155:D155"/>
    <mergeCell ref="C174:D174"/>
    <mergeCell ref="C212:D212"/>
    <mergeCell ref="C231:D231"/>
    <mergeCell ref="C250:D250"/>
    <mergeCell ref="C269:D269"/>
    <mergeCell ref="C289:D289"/>
    <mergeCell ref="C308:D308"/>
    <mergeCell ref="C327:D327"/>
    <mergeCell ref="C345:D345"/>
    <mergeCell ref="C365:D365"/>
    <mergeCell ref="C384:D38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2024-11-04T18:27:07Z</dcterms:modified>
</cp:coreProperties>
</file>