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176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заданий'!$A$7:$L$23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<sst xmlns="http://schemas.openxmlformats.org/spreadsheetml/2006/main" count="149" uniqueCount="105">
  <si>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</si>
  <si>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</si>
  <si>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</si>
  <si>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</si>
  <si>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</si>
  <si>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</si>
  <si>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ОУ: </t>
  </si>
  <si>
    <t>437030</t>
  </si>
  <si>
    <t>02-Математика</t>
  </si>
  <si>
    <t>42-Кемеровская область</t>
  </si>
  <si>
    <t>24</t>
  </si>
  <si>
    <t>Класс</t>
  </si>
  <si>
    <t>Код ППЭ</t>
  </si>
  <si>
    <t>Аудитория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</si>
  <si>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</si>
  <si>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</si>
  <si>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</si>
  <si>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</si>
  <si>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</si>
  <si>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</si>
  <si>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</si>
  <si>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</si>
  <si>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</si>
  <si>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</si>
  <si>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</si>
  <si>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</si>
  <si>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</si>
  <si>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</si>
  <si>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11</t>
  </si>
  <si>
    <t>0011</t>
  </si>
  <si>
    <t>Авдеева</t>
  </si>
  <si>
    <t>Кристина</t>
  </si>
  <si>
    <t>Андреевна</t>
  </si>
  <si>
    <t>-+---------+--</t>
  </si>
  <si>
    <t>0(2)0(2)0(3)0(3)0(4)0(4)</t>
  </si>
  <si>
    <t>0006</t>
  </si>
  <si>
    <t>Акамова</t>
  </si>
  <si>
    <t>Елена</t>
  </si>
  <si>
    <t>Валерьевна</t>
  </si>
  <si>
    <t>++++-++-----++</t>
  </si>
  <si>
    <t>Антонов</t>
  </si>
  <si>
    <t>Евгений</t>
  </si>
  <si>
    <t>Павлович</t>
  </si>
  <si>
    <t>++++-+++++++-+</t>
  </si>
  <si>
    <t>0(2)0(2)0(3)0(3)0(4)1(4)</t>
  </si>
  <si>
    <t>0003</t>
  </si>
  <si>
    <t>Гончарова</t>
  </si>
  <si>
    <t>Дмитриевна</t>
  </si>
  <si>
    <t>++++-+--+++-+-</t>
  </si>
  <si>
    <t>Дорошенко</t>
  </si>
  <si>
    <t>Ольга</t>
  </si>
  <si>
    <t>Сергеевна</t>
  </si>
  <si>
    <t>++++++++++-+++</t>
  </si>
  <si>
    <t>0009</t>
  </si>
  <si>
    <t>Ерёмкина</t>
  </si>
  <si>
    <t>Наталья</t>
  </si>
  <si>
    <t>Фёдоровна</t>
  </si>
  <si>
    <t>Идрисова</t>
  </si>
  <si>
    <t>Гульнара</t>
  </si>
  <si>
    <t>Фанировна</t>
  </si>
  <si>
    <t>+++++++++++++-</t>
  </si>
  <si>
    <t>0008</t>
  </si>
  <si>
    <t>Клонова</t>
  </si>
  <si>
    <t>Екатерина</t>
  </si>
  <si>
    <t>Игоревна</t>
  </si>
  <si>
    <t>+++++++++++-++</t>
  </si>
  <si>
    <t>2(2)1(2)0(3)0(3)0(4)1(4)</t>
  </si>
  <si>
    <t>0010</t>
  </si>
  <si>
    <t>Ленков</t>
  </si>
  <si>
    <t>Вячеслав</t>
  </si>
  <si>
    <t>Владимирович</t>
  </si>
  <si>
    <t>++++++-+++-+++</t>
  </si>
  <si>
    <t>0(2)2(2)1(3)0(3)0(4)1(4)</t>
  </si>
  <si>
    <t>0002</t>
  </si>
  <si>
    <t>Панова</t>
  </si>
  <si>
    <t>Анастасия</t>
  </si>
  <si>
    <t>Юрьевна</t>
  </si>
  <si>
    <t>++++++++++++++</t>
  </si>
  <si>
    <t>Прокудина</t>
  </si>
  <si>
    <t>Марина</t>
  </si>
  <si>
    <t>Павловна</t>
  </si>
  <si>
    <t>++--++-+++----</t>
  </si>
  <si>
    <t>0004</t>
  </si>
  <si>
    <t>Сивиргина</t>
  </si>
  <si>
    <t>Светлана</t>
  </si>
  <si>
    <t>Александровна</t>
  </si>
  <si>
    <t>++++++++-+++++</t>
  </si>
  <si>
    <t>2(2)1(2)0(3)0(3)0(4)0(4)</t>
  </si>
  <si>
    <t>Стрельцова</t>
  </si>
  <si>
    <t>Олеговна</t>
  </si>
  <si>
    <t>+++++++-++++++</t>
  </si>
  <si>
    <t>0(2)0(2)1(3)0(3)0(4)0(4)</t>
  </si>
  <si>
    <t>0007</t>
  </si>
  <si>
    <t>Хакимова</t>
  </si>
  <si>
    <t>Владимировна</t>
  </si>
  <si>
    <t>2(2)2(2)0(3)0(3)0(4)0(4)</t>
  </si>
  <si>
    <t>Харьковский</t>
  </si>
  <si>
    <t>Григорий</t>
  </si>
  <si>
    <t>++++++-++++---</t>
  </si>
  <si>
    <t>Шаверин</t>
  </si>
  <si>
    <t>Константин</t>
  </si>
  <si>
    <t>0012</t>
  </si>
  <si>
    <t>Яковлева</t>
  </si>
  <si>
    <t>Вячеславовна</t>
  </si>
  <si>
    <t>0(2)2(2)0(3)0(3)0(4)0(4)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</si>
</sst>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1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0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 wrapText="1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9" fillId="0" borderId="11" xfId="0" applyNumberFormat="1" applyFon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L25"/>
  <sheetViews>
    <sheetView tabSelected="1" zoomScalePageLayoutView="0" workbookViewId="0" topLeftCell="A1">
      <selection activeCell="P14" sqref="P14"/>
    </sheetView>
  </sheetViews>
  <sheetFormatPr defaultColWidth="9.00390625" defaultRowHeight="12.75"/>
  <cols>
    <col min="1" max="1" width="4.125" style="0" customWidth="1"/>
    <col min="2" max="2" width="6.75390625" style="0" customWidth="1"/>
    <col min="3" max="3" width="5.75390625" style="0" bestFit="1" customWidth="1"/>
    <col min="4" max="4" width="9.75390625" style="0" customWidth="1"/>
    <col min="5" max="5" width="11.75390625" style="0" customWidth="1"/>
    <col min="6" max="6" width="10.625" style="0" bestFit="1" customWidth="1"/>
    <col min="7" max="7" width="14.375" style="0" bestFit="1" customWidth="1"/>
    <col min="8" max="8" width="14.625" style="0" bestFit="1" customWidth="1"/>
    <col min="9" max="9" width="17.25390625" style="0" bestFit="1" customWidth="1"/>
    <col min="10" max="10" width="20.125" style="0" bestFit="1" customWidth="1"/>
    <col min="11" max="11" width="10.625" style="23" bestFit="1" customWidth="1"/>
    <col min="12" max="12" width="11.00390625" style="0" customWidth="1"/>
  </cols>
  <sheetData>
    <row r="1" spans="2:12" ht="16.5">
      <c r="B1" s="26" t="str">
        <f>S1_Title</f>
        <v>Протокол проверки результатов Единого государственного экзамена</v>
      </c>
      <c r="C1" s="26"/>
      <c r="D1" s="26"/>
      <c r="E1" s="26"/>
      <c r="F1" s="26"/>
      <c r="G1" s="26"/>
      <c r="H1" s="26"/>
      <c r="I1" s="26"/>
      <c r="J1" s="26"/>
      <c r="K1" s="15"/>
      <c r="L1" s="2"/>
    </row>
    <row r="2" spans="2:12" ht="16.5">
      <c r="B2" s="26" t="str">
        <f>S1_FileName</f>
        <v>42-Кемеровская область</v>
      </c>
      <c r="C2" s="26"/>
      <c r="D2" s="26"/>
      <c r="E2" s="26"/>
      <c r="F2" s="26"/>
      <c r="G2" s="26"/>
      <c r="H2" s="26"/>
      <c r="I2" s="26"/>
      <c r="J2" s="26"/>
      <c r="K2" s="15"/>
      <c r="L2" s="2"/>
    </row>
    <row r="3" spans="2:11" ht="16.5">
      <c r="B3" s="28" t="str">
        <f>S1_InstType</f>
        <v>Код ОУ: </v>
      </c>
      <c r="C3" s="28"/>
      <c r="D3" s="28"/>
      <c r="E3" s="28"/>
      <c r="F3" s="28"/>
      <c r="G3" s="28"/>
      <c r="H3" s="29"/>
      <c r="I3" s="29"/>
      <c r="J3" s="29"/>
      <c r="K3" s="15"/>
    </row>
    <row r="4" spans="2:11" ht="16.5">
      <c r="B4" s="26" t="str">
        <f>S1_SubjectCode</f>
        <v>02-Математика</v>
      </c>
      <c r="C4" s="26"/>
      <c r="D4" s="26"/>
      <c r="E4" s="26"/>
      <c r="F4" s="26"/>
      <c r="G4" s="26"/>
      <c r="H4" s="26"/>
      <c r="I4" s="26"/>
      <c r="J4" s="26"/>
      <c r="K4" s="15"/>
    </row>
    <row r="5" spans="2:12" ht="17.25" customHeight="1" thickBot="1">
      <c r="B5" s="27" t="s">
        <v>2</v>
      </c>
      <c r="C5" s="27"/>
      <c r="D5" s="27"/>
      <c r="E5" s="27"/>
      <c r="F5" s="27"/>
      <c r="G5" s="27"/>
      <c r="H5" s="27"/>
      <c r="I5" s="27"/>
      <c r="J5" s="27"/>
      <c r="K5" s="16"/>
      <c r="L5" s="14" t="str">
        <f>S1_MinBall</f>
        <v>24</v>
      </c>
    </row>
    <row r="6" spans="2:12" ht="25.5">
      <c r="B6" s="8" t="s">
        <v>1</v>
      </c>
      <c r="C6" s="20" t="str">
        <f>S1_FName1</f>
        <v>Класс</v>
      </c>
      <c r="D6" s="20" t="str">
        <f>S1_FName3</f>
        <v>Аудитория</v>
      </c>
      <c r="E6" s="7" t="str">
        <f>S1_FName4</f>
        <v>Фамилия</v>
      </c>
      <c r="F6" s="7" t="str">
        <f>S1_FName5</f>
        <v>Имя</v>
      </c>
      <c r="G6" s="7" t="str">
        <f>S1_FName6</f>
        <v>Отчество</v>
      </c>
      <c r="H6" s="7" t="str">
        <f>S1_FName10</f>
        <v>Задания типа А</v>
      </c>
      <c r="I6" s="7" t="str">
        <f>S1_FName11</f>
        <v>Задания типа В</v>
      </c>
      <c r="J6" s="7" t="str">
        <f>S1_FName12</f>
        <v>Задания типа C</v>
      </c>
      <c r="K6" s="17" t="str">
        <f>S1_FName18</f>
        <v>Первичный балл</v>
      </c>
      <c r="L6" s="24" t="str">
        <f>S1_FName15</f>
        <v>Балл</v>
      </c>
    </row>
    <row r="7" spans="1:12" ht="12.75" customHeight="1">
      <c r="A7" s="4"/>
      <c r="B7" s="9">
        <v>1</v>
      </c>
      <c r="C7" s="5" t="s">
        <v>28</v>
      </c>
      <c r="D7" s="5" t="s">
        <v>29</v>
      </c>
      <c r="E7" s="6" t="s">
        <v>30</v>
      </c>
      <c r="F7" s="6" t="s">
        <v>31</v>
      </c>
      <c r="G7" s="6" t="s">
        <v>32</v>
      </c>
      <c r="H7" s="6"/>
      <c r="I7" s="6" t="s">
        <v>33</v>
      </c>
      <c r="J7" s="6" t="s">
        <v>34</v>
      </c>
      <c r="K7" s="21">
        <v>2</v>
      </c>
      <c r="L7" s="25">
        <v>10</v>
      </c>
    </row>
    <row r="8" spans="1:12" ht="12.75" customHeight="1">
      <c r="A8" s="4"/>
      <c r="B8" s="9">
        <v>2</v>
      </c>
      <c r="C8" s="5" t="s">
        <v>28</v>
      </c>
      <c r="D8" s="5" t="s">
        <v>35</v>
      </c>
      <c r="E8" s="6" t="s">
        <v>36</v>
      </c>
      <c r="F8" s="6" t="s">
        <v>37</v>
      </c>
      <c r="G8" s="6" t="s">
        <v>38</v>
      </c>
      <c r="H8" s="6"/>
      <c r="I8" s="6" t="s">
        <v>39</v>
      </c>
      <c r="J8" s="6" t="s">
        <v>34</v>
      </c>
      <c r="K8" s="21">
        <v>8</v>
      </c>
      <c r="L8" s="25">
        <v>36</v>
      </c>
    </row>
    <row r="9" spans="1:12" ht="12.75" customHeight="1">
      <c r="A9" s="4"/>
      <c r="B9" s="9">
        <v>3</v>
      </c>
      <c r="C9" s="5" t="s">
        <v>28</v>
      </c>
      <c r="D9" s="5" t="s">
        <v>29</v>
      </c>
      <c r="E9" s="6" t="s">
        <v>40</v>
      </c>
      <c r="F9" s="6" t="s">
        <v>41</v>
      </c>
      <c r="G9" s="6" t="s">
        <v>42</v>
      </c>
      <c r="H9" s="6"/>
      <c r="I9" s="6" t="s">
        <v>43</v>
      </c>
      <c r="J9" s="6" t="s">
        <v>44</v>
      </c>
      <c r="K9" s="21">
        <v>13</v>
      </c>
      <c r="L9" s="25">
        <v>56</v>
      </c>
    </row>
    <row r="10" spans="1:12" ht="12.75" customHeight="1">
      <c r="A10" s="4"/>
      <c r="B10" s="9">
        <v>4</v>
      </c>
      <c r="C10" s="5" t="s">
        <v>28</v>
      </c>
      <c r="D10" s="5" t="s">
        <v>45</v>
      </c>
      <c r="E10" s="6" t="s">
        <v>46</v>
      </c>
      <c r="F10" s="6" t="s">
        <v>37</v>
      </c>
      <c r="G10" s="6" t="s">
        <v>47</v>
      </c>
      <c r="H10" s="6"/>
      <c r="I10" s="6" t="s">
        <v>48</v>
      </c>
      <c r="J10" s="6" t="s">
        <v>34</v>
      </c>
      <c r="K10" s="21">
        <v>9</v>
      </c>
      <c r="L10" s="25">
        <v>40</v>
      </c>
    </row>
    <row r="11" spans="1:12" ht="12.75" customHeight="1">
      <c r="A11" s="4"/>
      <c r="B11" s="9">
        <v>5</v>
      </c>
      <c r="C11" s="5" t="s">
        <v>28</v>
      </c>
      <c r="D11" s="5" t="s">
        <v>35</v>
      </c>
      <c r="E11" s="6" t="s">
        <v>49</v>
      </c>
      <c r="F11" s="6" t="s">
        <v>50</v>
      </c>
      <c r="G11" s="6" t="s">
        <v>51</v>
      </c>
      <c r="H11" s="6"/>
      <c r="I11" s="6" t="s">
        <v>52</v>
      </c>
      <c r="J11" s="6" t="s">
        <v>34</v>
      </c>
      <c r="K11" s="21">
        <v>13</v>
      </c>
      <c r="L11" s="25">
        <v>56</v>
      </c>
    </row>
    <row r="12" spans="1:12" ht="12.75" customHeight="1">
      <c r="A12" s="4"/>
      <c r="B12" s="9">
        <v>6</v>
      </c>
      <c r="C12" s="5" t="s">
        <v>28</v>
      </c>
      <c r="D12" s="5" t="s">
        <v>53</v>
      </c>
      <c r="E12" s="6" t="s">
        <v>54</v>
      </c>
      <c r="F12" s="6" t="s">
        <v>55</v>
      </c>
      <c r="G12" s="6" t="s">
        <v>56</v>
      </c>
      <c r="H12" s="6"/>
      <c r="I12" s="6" t="s">
        <v>43</v>
      </c>
      <c r="J12" s="6" t="s">
        <v>34</v>
      </c>
      <c r="K12" s="21">
        <v>12</v>
      </c>
      <c r="L12" s="25">
        <v>52</v>
      </c>
    </row>
    <row r="13" spans="1:12" ht="12.75" customHeight="1">
      <c r="A13" s="4"/>
      <c r="B13" s="9">
        <v>7</v>
      </c>
      <c r="C13" s="5" t="s">
        <v>28</v>
      </c>
      <c r="D13" s="5" t="s">
        <v>53</v>
      </c>
      <c r="E13" s="6" t="s">
        <v>57</v>
      </c>
      <c r="F13" s="6" t="s">
        <v>58</v>
      </c>
      <c r="G13" s="6" t="s">
        <v>59</v>
      </c>
      <c r="H13" s="6"/>
      <c r="I13" s="6" t="s">
        <v>60</v>
      </c>
      <c r="J13" s="6" t="s">
        <v>34</v>
      </c>
      <c r="K13" s="21">
        <v>13</v>
      </c>
      <c r="L13" s="25">
        <v>56</v>
      </c>
    </row>
    <row r="14" spans="1:12" ht="12.75" customHeight="1">
      <c r="A14" s="4"/>
      <c r="B14" s="9">
        <v>8</v>
      </c>
      <c r="C14" s="5" t="s">
        <v>28</v>
      </c>
      <c r="D14" s="5" t="s">
        <v>61</v>
      </c>
      <c r="E14" s="6" t="s">
        <v>62</v>
      </c>
      <c r="F14" s="6" t="s">
        <v>63</v>
      </c>
      <c r="G14" s="6" t="s">
        <v>64</v>
      </c>
      <c r="H14" s="6"/>
      <c r="I14" s="6" t="s">
        <v>65</v>
      </c>
      <c r="J14" s="6" t="s">
        <v>66</v>
      </c>
      <c r="K14" s="21">
        <v>17</v>
      </c>
      <c r="L14" s="25">
        <v>68</v>
      </c>
    </row>
    <row r="15" spans="1:12" ht="12.75" customHeight="1">
      <c r="A15" s="4"/>
      <c r="B15" s="9">
        <v>9</v>
      </c>
      <c r="C15" s="5" t="s">
        <v>28</v>
      </c>
      <c r="D15" s="5" t="s">
        <v>67</v>
      </c>
      <c r="E15" s="6" t="s">
        <v>68</v>
      </c>
      <c r="F15" s="6" t="s">
        <v>69</v>
      </c>
      <c r="G15" s="6" t="s">
        <v>70</v>
      </c>
      <c r="H15" s="6"/>
      <c r="I15" s="6" t="s">
        <v>71</v>
      </c>
      <c r="J15" s="6" t="s">
        <v>72</v>
      </c>
      <c r="K15" s="21">
        <v>16</v>
      </c>
      <c r="L15" s="25">
        <v>66</v>
      </c>
    </row>
    <row r="16" spans="1:12" ht="12.75" customHeight="1">
      <c r="A16" s="4"/>
      <c r="B16" s="9">
        <v>10</v>
      </c>
      <c r="C16" s="5" t="s">
        <v>28</v>
      </c>
      <c r="D16" s="5" t="s">
        <v>73</v>
      </c>
      <c r="E16" s="6" t="s">
        <v>74</v>
      </c>
      <c r="F16" s="6" t="s">
        <v>75</v>
      </c>
      <c r="G16" s="6" t="s">
        <v>76</v>
      </c>
      <c r="H16" s="6"/>
      <c r="I16" s="6" t="s">
        <v>77</v>
      </c>
      <c r="J16" s="6" t="s">
        <v>34</v>
      </c>
      <c r="K16" s="21">
        <v>14</v>
      </c>
      <c r="L16" s="25">
        <v>60</v>
      </c>
    </row>
    <row r="17" spans="1:12" ht="12.75" customHeight="1">
      <c r="A17" s="4"/>
      <c r="B17" s="9">
        <v>11</v>
      </c>
      <c r="C17" s="5" t="s">
        <v>28</v>
      </c>
      <c r="D17" s="5" t="s">
        <v>73</v>
      </c>
      <c r="E17" s="6" t="s">
        <v>78</v>
      </c>
      <c r="F17" s="6" t="s">
        <v>79</v>
      </c>
      <c r="G17" s="6" t="s">
        <v>80</v>
      </c>
      <c r="H17" s="6"/>
      <c r="I17" s="6" t="s">
        <v>81</v>
      </c>
      <c r="J17" s="6" t="s">
        <v>34</v>
      </c>
      <c r="K17" s="21">
        <v>7</v>
      </c>
      <c r="L17" s="25">
        <v>32</v>
      </c>
    </row>
    <row r="18" spans="1:12" ht="12.75" customHeight="1">
      <c r="A18" s="4"/>
      <c r="B18" s="9">
        <v>12</v>
      </c>
      <c r="C18" s="5" t="s">
        <v>28</v>
      </c>
      <c r="D18" s="5" t="s">
        <v>82</v>
      </c>
      <c r="E18" s="6" t="s">
        <v>83</v>
      </c>
      <c r="F18" s="6" t="s">
        <v>84</v>
      </c>
      <c r="G18" s="6" t="s">
        <v>85</v>
      </c>
      <c r="H18" s="6"/>
      <c r="I18" s="6" t="s">
        <v>86</v>
      </c>
      <c r="J18" s="6" t="s">
        <v>87</v>
      </c>
      <c r="K18" s="21">
        <v>16</v>
      </c>
      <c r="L18" s="25">
        <v>66</v>
      </c>
    </row>
    <row r="19" spans="1:12" ht="12.75" customHeight="1">
      <c r="A19" s="4"/>
      <c r="B19" s="9">
        <v>13</v>
      </c>
      <c r="C19" s="5" t="s">
        <v>28</v>
      </c>
      <c r="D19" s="5" t="s">
        <v>45</v>
      </c>
      <c r="E19" s="6" t="s">
        <v>88</v>
      </c>
      <c r="F19" s="6" t="s">
        <v>84</v>
      </c>
      <c r="G19" s="6" t="s">
        <v>89</v>
      </c>
      <c r="H19" s="6"/>
      <c r="I19" s="6" t="s">
        <v>90</v>
      </c>
      <c r="J19" s="6" t="s">
        <v>91</v>
      </c>
      <c r="K19" s="21">
        <v>14</v>
      </c>
      <c r="L19" s="25">
        <v>60</v>
      </c>
    </row>
    <row r="20" spans="1:12" ht="12.75" customHeight="1">
      <c r="A20" s="4"/>
      <c r="B20" s="9">
        <v>14</v>
      </c>
      <c r="C20" s="5" t="s">
        <v>28</v>
      </c>
      <c r="D20" s="5" t="s">
        <v>92</v>
      </c>
      <c r="E20" s="6" t="s">
        <v>93</v>
      </c>
      <c r="F20" s="6" t="s">
        <v>79</v>
      </c>
      <c r="G20" s="6" t="s">
        <v>94</v>
      </c>
      <c r="H20" s="6"/>
      <c r="I20" s="6" t="s">
        <v>52</v>
      </c>
      <c r="J20" s="6" t="s">
        <v>95</v>
      </c>
      <c r="K20" s="21">
        <v>17</v>
      </c>
      <c r="L20" s="25">
        <v>68</v>
      </c>
    </row>
    <row r="21" spans="1:12" ht="12.75" customHeight="1">
      <c r="A21" s="4"/>
      <c r="B21" s="9">
        <v>15</v>
      </c>
      <c r="C21" s="5" t="s">
        <v>28</v>
      </c>
      <c r="D21" s="5" t="s">
        <v>92</v>
      </c>
      <c r="E21" s="6" t="s">
        <v>96</v>
      </c>
      <c r="F21" s="6" t="s">
        <v>97</v>
      </c>
      <c r="G21" s="6" t="s">
        <v>70</v>
      </c>
      <c r="H21" s="6"/>
      <c r="I21" s="6" t="s">
        <v>98</v>
      </c>
      <c r="J21" s="6" t="s">
        <v>34</v>
      </c>
      <c r="K21" s="21">
        <v>10</v>
      </c>
      <c r="L21" s="25">
        <v>44</v>
      </c>
    </row>
    <row r="22" spans="1:12" ht="12.75" customHeight="1">
      <c r="A22" s="4"/>
      <c r="B22" s="9">
        <v>16</v>
      </c>
      <c r="C22" s="5" t="s">
        <v>28</v>
      </c>
      <c r="D22" s="5" t="s">
        <v>61</v>
      </c>
      <c r="E22" s="6" t="s">
        <v>99</v>
      </c>
      <c r="F22" s="6" t="s">
        <v>100</v>
      </c>
      <c r="G22" s="6" t="s">
        <v>42</v>
      </c>
      <c r="H22" s="6"/>
      <c r="I22" s="6" t="s">
        <v>90</v>
      </c>
      <c r="J22" s="6" t="s">
        <v>44</v>
      </c>
      <c r="K22" s="21">
        <v>14</v>
      </c>
      <c r="L22" s="25">
        <v>60</v>
      </c>
    </row>
    <row r="23" spans="1:12" ht="12.75" customHeight="1">
      <c r="A23" s="4"/>
      <c r="B23" s="9">
        <v>17</v>
      </c>
      <c r="C23" s="5" t="s">
        <v>28</v>
      </c>
      <c r="D23" s="5" t="s">
        <v>101</v>
      </c>
      <c r="E23" s="6" t="s">
        <v>102</v>
      </c>
      <c r="F23" s="6" t="s">
        <v>75</v>
      </c>
      <c r="G23" s="6" t="s">
        <v>103</v>
      </c>
      <c r="H23" s="6"/>
      <c r="I23" s="6" t="s">
        <v>52</v>
      </c>
      <c r="J23" s="6" t="s">
        <v>104</v>
      </c>
      <c r="K23" s="21">
        <v>15</v>
      </c>
      <c r="L23" s="25">
        <v>63</v>
      </c>
    </row>
    <row r="24" spans="1:12" ht="13.5" thickBot="1">
      <c r="A24" s="1"/>
      <c r="B24" s="10"/>
      <c r="C24" s="11"/>
      <c r="D24" s="12"/>
      <c r="E24" s="12"/>
      <c r="F24" s="12"/>
      <c r="G24" s="12"/>
      <c r="H24" s="12"/>
      <c r="I24" s="12"/>
      <c r="J24" s="12" t="s">
        <v>0</v>
      </c>
      <c r="K24" s="22"/>
      <c r="L24" s="13"/>
    </row>
    <row r="25" spans="1:11" ht="12.75">
      <c r="A25" s="1"/>
      <c r="B25" s="1"/>
      <c r="C25" s="1"/>
      <c r="D25" s="3"/>
      <c r="E25" s="3"/>
      <c r="F25" s="3"/>
      <c r="G25" s="3"/>
      <c r="H25" s="3"/>
      <c r="I25" s="3"/>
      <c r="J25" s="3" t="s">
        <v>0</v>
      </c>
      <c r="K25" s="1"/>
    </row>
  </sheetData>
  <sheetProtection/>
  <mergeCells count="6">
    <mergeCell ref="B1:J1"/>
    <mergeCell ref="B2:J2"/>
    <mergeCell ref="B5:J5"/>
    <mergeCell ref="B4:J4"/>
    <mergeCell ref="B3:G3"/>
    <mergeCell ref="H3:J3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Z6"/>
  <sheetViews>
    <sheetView workbookViewId="0" topLeftCell="A1">
      <selection activeCell="A30005" sqref="A30005:O30006"/>
    </sheetView>
  </sheetViews>
  <sheetFormatPr defaultColWidth="9.00390625" defaultRowHeight="12.75"/>
  <sheetData>
    <row r="5" spans="1:2" ht="12.75">
      <c r="A5" s="18" t="s">
        <v>3</v>
      </c>
      <c r="B5" t="e">
        <f>XLR_ERRNAME</f>
        <v>#NAME?</v>
      </c>
    </row>
    <row r="6" spans="1:26" ht="12.75">
      <c r="A6" t="s">
        <v>4</v>
      </c>
      <c r="B6">
        <v>0</v>
      </c>
      <c r="C6" s="19" t="s">
        <v>5</v>
      </c>
      <c r="D6" s="19" t="s">
        <v>6</v>
      </c>
      <c r="E6" s="19" t="s">
        <v>7</v>
      </c>
      <c r="F6" s="19" t="s">
        <v>8</v>
      </c>
      <c r="G6" s="19" t="s">
        <v>9</v>
      </c>
      <c r="H6" s="19" t="s">
        <v>10</v>
      </c>
      <c r="I6" s="19" t="s">
        <v>11</v>
      </c>
      <c r="J6" s="19" t="s">
        <v>12</v>
      </c>
      <c r="K6" s="19" t="s">
        <v>13</v>
      </c>
      <c r="L6" s="19" t="s">
        <v>14</v>
      </c>
      <c r="M6" s="19" t="s">
        <v>15</v>
      </c>
      <c r="N6" s="19" t="s">
        <v>16</v>
      </c>
      <c r="O6" s="19" t="s">
        <v>17</v>
      </c>
      <c r="P6" s="19" t="s">
        <v>18</v>
      </c>
      <c r="Q6" s="19" t="s">
        <v>19</v>
      </c>
      <c r="R6" s="19" t="s">
        <v>20</v>
      </c>
      <c r="S6" s="19" t="s">
        <v>21</v>
      </c>
      <c r="T6" s="19" t="s">
        <v>22</v>
      </c>
      <c r="U6" s="19" t="s">
        <v>23</v>
      </c>
      <c r="V6" s="19" t="s">
        <v>24</v>
      </c>
      <c r="W6" s="19" t="s">
        <v>25</v>
      </c>
      <c r="X6" s="19" t="s">
        <v>26</v>
      </c>
      <c r="Y6" s="19" t="s">
        <v>27</v>
      </c>
      <c r="Z6" s="19" t="s">
        <v>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admin</cp:lastModifiedBy>
  <cp:lastPrinted>2009-06-25T18:36:09Z</cp:lastPrinted>
  <dcterms:created xsi:type="dcterms:W3CDTF">2003-05-21T15:59:57Z</dcterms:created>
  <dcterms:modified xsi:type="dcterms:W3CDTF">2013-07-19T15:41:45Z</dcterms:modified>
  <cp:category/>
  <cp:version/>
  <cp:contentType/>
  <cp:contentStatus/>
</cp:coreProperties>
</file>