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176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18" hidden="1">'XLR_NoRangeSheet'!$Z$6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заданий'!$A$7:$K$12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<sst xmlns="http://schemas.openxmlformats.org/spreadsheetml/2006/main" count="78" uniqueCount="67">
  <si>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</si>
  <si>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</si>
  <si>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</si>
  <si>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</si>
  <si>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</si>
  <si>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</si>
  <si>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ОУ: </t>
  </si>
  <si>
    <t>437030</t>
  </si>
  <si>
    <t>05-Информатика</t>
  </si>
  <si>
    <t>42-Кемеровская область</t>
  </si>
  <si>
    <t>40</t>
  </si>
  <si>
    <t>Класс</t>
  </si>
  <si>
    <t>Код ППЭ</t>
  </si>
  <si>
    <t>Аудитория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</si>
  <si>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</si>
  <si>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</si>
  <si>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</si>
  <si>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</si>
  <si>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</si>
  <si>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</si>
  <si>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</si>
  <si>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</si>
  <si>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</si>
  <si>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</si>
  <si>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</si>
  <si>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</si>
  <si>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</si>
  <si>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</si>
  <si>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11</t>
  </si>
  <si>
    <t>0003</t>
  </si>
  <si>
    <t>Антонов</t>
  </si>
  <si>
    <t>Евгений</t>
  </si>
  <si>
    <t>Павлович</t>
  </si>
  <si>
    <t>++++-+-++-+++</t>
  </si>
  <si>
    <t>++++---++-+++-+</t>
  </si>
  <si>
    <t>2(3)0(2)3(3)0(4)</t>
  </si>
  <si>
    <t>0004</t>
  </si>
  <si>
    <t>Клонова</t>
  </si>
  <si>
    <t>Екатерина</t>
  </si>
  <si>
    <t>Игоревна</t>
  </si>
  <si>
    <t>++++++-+++++-</t>
  </si>
  <si>
    <t>++++++++++++-+-</t>
  </si>
  <si>
    <t>1(3)2(2)3(3)0(4)</t>
  </si>
  <si>
    <t>0002</t>
  </si>
  <si>
    <t>Ленков</t>
  </si>
  <si>
    <t>Вячеслав</t>
  </si>
  <si>
    <t>Владимирович</t>
  </si>
  <si>
    <t>++++++++++++-</t>
  </si>
  <si>
    <t>+++-+-+++-+--+-</t>
  </si>
  <si>
    <t>3(3)2(2)3(3)0(4)</t>
  </si>
  <si>
    <t>0005</t>
  </si>
  <si>
    <t>Панова</t>
  </si>
  <si>
    <t>Анастасия</t>
  </si>
  <si>
    <t>Юрьевна</t>
  </si>
  <si>
    <t>+++++++++++++</t>
  </si>
  <si>
    <t>++++-++-+-+++++</t>
  </si>
  <si>
    <t>0(3)0(2)3(3)0(4)</t>
  </si>
  <si>
    <t>Сивиргина</t>
  </si>
  <si>
    <t>Светлана</t>
  </si>
  <si>
    <t>Александровна</t>
  </si>
  <si>
    <t>-++-+++++++++</t>
  </si>
  <si>
    <t>+++-+++++++++++</t>
  </si>
  <si>
    <t>2(3)2(2)3(3)0(4)</t>
  </si>
  <si>
    <t>Яковлева</t>
  </si>
  <si>
    <t>Вячеславовна</t>
  </si>
  <si>
    <t>++++++++--++-</t>
  </si>
  <si>
    <t>++++-++-+++--+-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</si>
</sst>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1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17" xfId="0" applyNumberFormat="1" applyBorder="1" applyAlignment="1">
      <alignment horizontal="center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9" fillId="0" borderId="11" xfId="0" applyNumberFormat="1" applyFon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/>
    </xf>
    <xf numFmtId="49" fontId="0" fillId="0" borderId="19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K14"/>
  <sheetViews>
    <sheetView tabSelected="1" zoomScalePageLayoutView="0" workbookViewId="0" topLeftCell="A1">
      <selection activeCell="F23" sqref="F23"/>
    </sheetView>
  </sheetViews>
  <sheetFormatPr defaultColWidth="9.00390625" defaultRowHeight="12.75"/>
  <cols>
    <col min="1" max="1" width="4.625" style="0" customWidth="1"/>
    <col min="2" max="2" width="5.375" style="0" bestFit="1" customWidth="1"/>
    <col min="3" max="3" width="9.00390625" style="0" bestFit="1" customWidth="1"/>
    <col min="4" max="5" width="10.00390625" style="0" bestFit="1" customWidth="1"/>
    <col min="6" max="6" width="14.375" style="0" bestFit="1" customWidth="1"/>
    <col min="7" max="7" width="16.00390625" style="0" bestFit="1" customWidth="1"/>
    <col min="8" max="8" width="17.875" style="0" bestFit="1" customWidth="1"/>
    <col min="9" max="9" width="14.625" style="0" bestFit="1" customWidth="1"/>
    <col min="10" max="10" width="10.625" style="26" bestFit="1" customWidth="1"/>
    <col min="11" max="11" width="11.125" style="0" customWidth="1"/>
  </cols>
  <sheetData>
    <row r="1" spans="1:11" ht="16.5">
      <c r="A1" s="20" t="str">
        <f>S1_Title</f>
        <v>Протокол проверки результатов Единого государственного экзамена</v>
      </c>
      <c r="B1" s="20"/>
      <c r="C1" s="20"/>
      <c r="D1" s="20"/>
      <c r="E1" s="20"/>
      <c r="F1" s="20"/>
      <c r="G1" s="20"/>
      <c r="H1" s="20"/>
      <c r="I1" s="20"/>
      <c r="J1" s="14"/>
      <c r="K1" s="2"/>
    </row>
    <row r="2" spans="1:11" ht="16.5">
      <c r="A2" s="20" t="str">
        <f>S1_FileName</f>
        <v>42-Кемеровская область</v>
      </c>
      <c r="B2" s="20"/>
      <c r="C2" s="20"/>
      <c r="D2" s="20"/>
      <c r="E2" s="20"/>
      <c r="F2" s="20"/>
      <c r="G2" s="20"/>
      <c r="H2" s="20"/>
      <c r="I2" s="20"/>
      <c r="J2" s="14"/>
      <c r="K2" s="2"/>
    </row>
    <row r="3" spans="1:10" ht="16.5">
      <c r="A3" s="21" t="str">
        <f>S1_InstType</f>
        <v>Код ОУ: </v>
      </c>
      <c r="B3" s="21"/>
      <c r="C3" s="21"/>
      <c r="D3" s="21"/>
      <c r="E3" s="21"/>
      <c r="F3" s="21"/>
      <c r="G3" s="22"/>
      <c r="H3" s="22"/>
      <c r="I3" s="22"/>
      <c r="J3" s="14"/>
    </row>
    <row r="4" spans="1:10" ht="16.5">
      <c r="A4" s="20" t="str">
        <f>S1_SubjectCode</f>
        <v>05-Информатика</v>
      </c>
      <c r="B4" s="20"/>
      <c r="C4" s="20"/>
      <c r="D4" s="20"/>
      <c r="E4" s="20"/>
      <c r="F4" s="20"/>
      <c r="G4" s="20"/>
      <c r="H4" s="20"/>
      <c r="I4" s="20"/>
      <c r="J4" s="14"/>
    </row>
    <row r="5" spans="1:11" ht="17.25" customHeight="1" thickBot="1">
      <c r="A5" s="19" t="s">
        <v>2</v>
      </c>
      <c r="B5" s="19"/>
      <c r="C5" s="19"/>
      <c r="D5" s="19"/>
      <c r="E5" s="19"/>
      <c r="F5" s="19"/>
      <c r="G5" s="19"/>
      <c r="H5" s="19"/>
      <c r="I5" s="19"/>
      <c r="J5" s="15"/>
      <c r="K5" s="13" t="str">
        <f>S1_MinBall</f>
        <v>40</v>
      </c>
    </row>
    <row r="6" spans="1:11" ht="25.5">
      <c r="A6" s="7" t="s">
        <v>1</v>
      </c>
      <c r="B6" s="23" t="str">
        <f>S1_FName1</f>
        <v>Класс</v>
      </c>
      <c r="C6" s="23" t="str">
        <f>S1_FName3</f>
        <v>Аудитория</v>
      </c>
      <c r="D6" s="6" t="str">
        <f>S1_FName4</f>
        <v>Фамилия</v>
      </c>
      <c r="E6" s="6" t="str">
        <f>S1_FName5</f>
        <v>Имя</v>
      </c>
      <c r="F6" s="6" t="str">
        <f>S1_FName6</f>
        <v>Отчество</v>
      </c>
      <c r="G6" s="6" t="str">
        <f>S1_FName10</f>
        <v>Задания типа А</v>
      </c>
      <c r="H6" s="6" t="str">
        <f>S1_FName11</f>
        <v>Задания типа В</v>
      </c>
      <c r="I6" s="6" t="str">
        <f>S1_FName12</f>
        <v>Задания типа C</v>
      </c>
      <c r="J6" s="16" t="str">
        <f>S1_FName18</f>
        <v>Первичный балл</v>
      </c>
      <c r="K6" s="27" t="str">
        <f>S1_FName15</f>
        <v>Балл</v>
      </c>
    </row>
    <row r="7" spans="1:11" ht="12.75" customHeight="1">
      <c r="A7" s="8">
        <v>1</v>
      </c>
      <c r="B7" s="4" t="s">
        <v>28</v>
      </c>
      <c r="C7" s="4" t="s">
        <v>29</v>
      </c>
      <c r="D7" s="5" t="s">
        <v>30</v>
      </c>
      <c r="E7" s="5" t="s">
        <v>31</v>
      </c>
      <c r="F7" s="5" t="s">
        <v>32</v>
      </c>
      <c r="G7" s="5" t="s">
        <v>33</v>
      </c>
      <c r="H7" s="5" t="s">
        <v>34</v>
      </c>
      <c r="I7" s="5" t="s">
        <v>35</v>
      </c>
      <c r="J7" s="24">
        <v>25</v>
      </c>
      <c r="K7" s="28">
        <v>68</v>
      </c>
    </row>
    <row r="8" spans="1:11" ht="12.75" customHeight="1">
      <c r="A8" s="8">
        <v>2</v>
      </c>
      <c r="B8" s="4" t="s">
        <v>28</v>
      </c>
      <c r="C8" s="4" t="s">
        <v>36</v>
      </c>
      <c r="D8" s="5" t="s">
        <v>37</v>
      </c>
      <c r="E8" s="5" t="s">
        <v>38</v>
      </c>
      <c r="F8" s="5" t="s">
        <v>39</v>
      </c>
      <c r="G8" s="5" t="s">
        <v>40</v>
      </c>
      <c r="H8" s="5" t="s">
        <v>41</v>
      </c>
      <c r="I8" s="5" t="s">
        <v>42</v>
      </c>
      <c r="J8" s="24">
        <v>30</v>
      </c>
      <c r="K8" s="28">
        <v>76</v>
      </c>
    </row>
    <row r="9" spans="1:11" ht="12.75" customHeight="1">
      <c r="A9" s="8">
        <v>3</v>
      </c>
      <c r="B9" s="4" t="s">
        <v>28</v>
      </c>
      <c r="C9" s="4" t="s">
        <v>43</v>
      </c>
      <c r="D9" s="5" t="s">
        <v>44</v>
      </c>
      <c r="E9" s="5" t="s">
        <v>45</v>
      </c>
      <c r="F9" s="5" t="s">
        <v>46</v>
      </c>
      <c r="G9" s="5" t="s">
        <v>47</v>
      </c>
      <c r="H9" s="5" t="s">
        <v>48</v>
      </c>
      <c r="I9" s="5" t="s">
        <v>49</v>
      </c>
      <c r="J9" s="24">
        <v>29</v>
      </c>
      <c r="K9" s="28">
        <v>75</v>
      </c>
    </row>
    <row r="10" spans="1:11" ht="12.75" customHeight="1">
      <c r="A10" s="8">
        <v>4</v>
      </c>
      <c r="B10" s="4" t="s">
        <v>28</v>
      </c>
      <c r="C10" s="4" t="s">
        <v>50</v>
      </c>
      <c r="D10" s="5" t="s">
        <v>51</v>
      </c>
      <c r="E10" s="5" t="s">
        <v>52</v>
      </c>
      <c r="F10" s="5" t="s">
        <v>53</v>
      </c>
      <c r="G10" s="5" t="s">
        <v>54</v>
      </c>
      <c r="H10" s="5" t="s">
        <v>55</v>
      </c>
      <c r="I10" s="5" t="s">
        <v>56</v>
      </c>
      <c r="J10" s="24">
        <v>28</v>
      </c>
      <c r="K10" s="28">
        <v>73</v>
      </c>
    </row>
    <row r="11" spans="1:11" ht="12.75" customHeight="1">
      <c r="A11" s="8">
        <v>5</v>
      </c>
      <c r="B11" s="4" t="s">
        <v>28</v>
      </c>
      <c r="C11" s="4" t="s">
        <v>36</v>
      </c>
      <c r="D11" s="5" t="s">
        <v>57</v>
      </c>
      <c r="E11" s="5" t="s">
        <v>58</v>
      </c>
      <c r="F11" s="5" t="s">
        <v>59</v>
      </c>
      <c r="G11" s="5" t="s">
        <v>60</v>
      </c>
      <c r="H11" s="5" t="s">
        <v>61</v>
      </c>
      <c r="I11" s="5" t="s">
        <v>62</v>
      </c>
      <c r="J11" s="24">
        <v>32</v>
      </c>
      <c r="K11" s="28">
        <v>80</v>
      </c>
    </row>
    <row r="12" spans="1:11" ht="12.75" customHeight="1">
      <c r="A12" s="8">
        <v>6</v>
      </c>
      <c r="B12" s="4" t="s">
        <v>28</v>
      </c>
      <c r="C12" s="4" t="s">
        <v>29</v>
      </c>
      <c r="D12" s="5" t="s">
        <v>63</v>
      </c>
      <c r="E12" s="5" t="s">
        <v>52</v>
      </c>
      <c r="F12" s="5" t="s">
        <v>64</v>
      </c>
      <c r="G12" s="5" t="s">
        <v>65</v>
      </c>
      <c r="H12" s="5" t="s">
        <v>66</v>
      </c>
      <c r="I12" s="5" t="s">
        <v>35</v>
      </c>
      <c r="J12" s="24">
        <v>25</v>
      </c>
      <c r="K12" s="28">
        <v>68</v>
      </c>
    </row>
    <row r="13" spans="1:11" ht="13.5" thickBot="1">
      <c r="A13" s="9"/>
      <c r="B13" s="10"/>
      <c r="C13" s="11"/>
      <c r="D13" s="11"/>
      <c r="E13" s="11"/>
      <c r="F13" s="11"/>
      <c r="G13" s="11"/>
      <c r="H13" s="11"/>
      <c r="I13" s="11" t="s">
        <v>0</v>
      </c>
      <c r="J13" s="25"/>
      <c r="K13" s="12"/>
    </row>
    <row r="14" spans="1:10" ht="12.75">
      <c r="A14" s="1"/>
      <c r="B14" s="1"/>
      <c r="C14" s="3"/>
      <c r="D14" s="3"/>
      <c r="E14" s="3"/>
      <c r="F14" s="3"/>
      <c r="G14" s="3"/>
      <c r="H14" s="3"/>
      <c r="I14" s="3" t="s">
        <v>0</v>
      </c>
      <c r="J14" s="1"/>
    </row>
  </sheetData>
  <sheetProtection/>
  <mergeCells count="6">
    <mergeCell ref="A1:I1"/>
    <mergeCell ref="A2:I2"/>
    <mergeCell ref="A5:I5"/>
    <mergeCell ref="A4:I4"/>
    <mergeCell ref="A3:F3"/>
    <mergeCell ref="G3:I3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landscape" paperSize="9" scale="78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Z6"/>
  <sheetViews>
    <sheetView workbookViewId="0" topLeftCell="A1">
      <selection activeCell="A30005" sqref="A30005:O30006"/>
    </sheetView>
  </sheetViews>
  <sheetFormatPr defaultColWidth="9.00390625" defaultRowHeight="12.75"/>
  <sheetData>
    <row r="5" spans="1:2" ht="12.75">
      <c r="A5" s="17" t="s">
        <v>3</v>
      </c>
      <c r="B5" t="e">
        <f>XLR_ERRNAME</f>
        <v>#NAME?</v>
      </c>
    </row>
    <row r="6" spans="1:26" ht="12.75">
      <c r="A6" t="s">
        <v>4</v>
      </c>
      <c r="B6">
        <v>0</v>
      </c>
      <c r="C6" s="18" t="s">
        <v>5</v>
      </c>
      <c r="D6" s="18" t="s">
        <v>6</v>
      </c>
      <c r="E6" s="18" t="s">
        <v>7</v>
      </c>
      <c r="F6" s="18" t="s">
        <v>8</v>
      </c>
      <c r="G6" s="18" t="s">
        <v>9</v>
      </c>
      <c r="H6" s="18" t="s">
        <v>10</v>
      </c>
      <c r="I6" s="18" t="s">
        <v>11</v>
      </c>
      <c r="J6" s="18" t="s">
        <v>12</v>
      </c>
      <c r="K6" s="18" t="s">
        <v>13</v>
      </c>
      <c r="L6" s="18" t="s">
        <v>14</v>
      </c>
      <c r="M6" s="18" t="s">
        <v>15</v>
      </c>
      <c r="N6" s="18" t="s">
        <v>16</v>
      </c>
      <c r="O6" s="18" t="s">
        <v>17</v>
      </c>
      <c r="P6" s="18" t="s">
        <v>18</v>
      </c>
      <c r="Q6" s="18" t="s">
        <v>19</v>
      </c>
      <c r="R6" s="18" t="s">
        <v>20</v>
      </c>
      <c r="S6" s="18" t="s">
        <v>21</v>
      </c>
      <c r="T6" s="18" t="s">
        <v>22</v>
      </c>
      <c r="U6" s="18" t="s">
        <v>23</v>
      </c>
      <c r="V6" s="18" t="s">
        <v>24</v>
      </c>
      <c r="W6" s="18" t="s">
        <v>25</v>
      </c>
      <c r="X6" s="18" t="s">
        <v>26</v>
      </c>
      <c r="Y6" s="18" t="s">
        <v>27</v>
      </c>
      <c r="Z6" s="18" t="s">
        <v>18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admin</cp:lastModifiedBy>
  <cp:lastPrinted>2009-06-25T18:36:09Z</cp:lastPrinted>
  <dcterms:created xsi:type="dcterms:W3CDTF">2003-05-21T15:59:57Z</dcterms:created>
  <dcterms:modified xsi:type="dcterms:W3CDTF">2013-07-19T14:41:48Z</dcterms:modified>
  <cp:category/>
  <cp:version/>
  <cp:contentType/>
  <cp:contentStatus/>
</cp:coreProperties>
</file>