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1_FileName" hidden="1">'[1]XLR_NoRangeSheet'!$G$6</definedName>
    <definedName name="S1_FName1" hidden="1">'[1]XLR_NoRangeSheet'!$I$6</definedName>
    <definedName name="S1_FName10" hidden="1">'[1]XLR_NoRangeSheet'!$R$6</definedName>
    <definedName name="S1_FName11" hidden="1">'[1]XLR_NoRangeSheet'!$S$6</definedName>
    <definedName name="S1_FName12" hidden="1">'[1]XLR_NoRangeSheet'!$T$6</definedName>
    <definedName name="S1_FName13" hidden="1">'[1]XLR_NoRangeSheet'!$U$6</definedName>
    <definedName name="S1_FName14" hidden="1">'[1]XLR_NoRangeSheet'!$V$6</definedName>
    <definedName name="S1_FName15" hidden="1">'[1]XLR_NoRangeSheet'!$W$6</definedName>
    <definedName name="S1_FName18" hidden="1">'[1]XLR_NoRangeSheet'!$Z$6</definedName>
    <definedName name="S1_FName2" hidden="1">'[1]XLR_NoRangeSheet'!$J$6</definedName>
    <definedName name="S1_FName3" hidden="1">'[1]XLR_NoRangeSheet'!$K$6</definedName>
    <definedName name="S1_FName4" hidden="1">'[1]XLR_NoRangeSheet'!$L$6</definedName>
    <definedName name="S1_FName5" hidden="1">'[1]XLR_NoRangeSheet'!$M$6</definedName>
    <definedName name="S1_FName6" hidden="1">'[1]XLR_NoRangeSheet'!$N$6</definedName>
    <definedName name="S1_InstType" hidden="1">'[1]XLR_NoRangeSheet'!$D$6</definedName>
    <definedName name="S1_MinBall" hidden="1">'[1]XLR_NoRangeSheet'!$H$6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<sst xmlns="http://schemas.openxmlformats.org/spreadsheetml/2006/main" count="94" uniqueCount="74">
  <si>
    <t>Минимальное количество баллов, установленное Рособрнадзором</t>
  </si>
  <si>
    <t>№</t>
  </si>
  <si>
    <t>0010</t>
  </si>
  <si>
    <t>Вердиева</t>
  </si>
  <si>
    <t>Эльнара</t>
  </si>
  <si>
    <t>Сеймуровна</t>
  </si>
  <si>
    <t>3206</t>
  </si>
  <si>
    <t>298897</t>
  </si>
  <si>
    <t>-++--+--+++++-+-+-++++++-</t>
  </si>
  <si>
    <t>2112</t>
  </si>
  <si>
    <t>1(3)0(3)0(3)1(3)0(3)0(3)</t>
  </si>
  <si>
    <t>0012</t>
  </si>
  <si>
    <t>Гатауллина</t>
  </si>
  <si>
    <t>Алиса</t>
  </si>
  <si>
    <t>Альвертовна</t>
  </si>
  <si>
    <t>254407</t>
  </si>
  <si>
    <t>++++++++++-++-+++-+++++++</t>
  </si>
  <si>
    <t>1012</t>
  </si>
  <si>
    <t>0(3)0(3)1(3)0(3)1(3)2(3)</t>
  </si>
  <si>
    <t>0019</t>
  </si>
  <si>
    <t>Емельянова</t>
  </si>
  <si>
    <t>Евгения</t>
  </si>
  <si>
    <t>Андреевна</t>
  </si>
  <si>
    <t>156555</t>
  </si>
  <si>
    <t>+++-++++++--+++++-++++-+-</t>
  </si>
  <si>
    <t>0112</t>
  </si>
  <si>
    <t>0(3)0(3)0(3)0(3)0(3)2(3)</t>
  </si>
  <si>
    <t>0018</t>
  </si>
  <si>
    <t>Клонов</t>
  </si>
  <si>
    <t>Сергей</t>
  </si>
  <si>
    <t>Александрович</t>
  </si>
  <si>
    <t>3207</t>
  </si>
  <si>
    <t>478893</t>
  </si>
  <si>
    <t>-----+-+--++---------+--+</t>
  </si>
  <si>
    <t>0(3)0(3)0(3)0(3)0(3)0(3)</t>
  </si>
  <si>
    <t>0007</t>
  </si>
  <si>
    <t>Лаптев</t>
  </si>
  <si>
    <t>Денис</t>
  </si>
  <si>
    <t>Игоревич</t>
  </si>
  <si>
    <t>299128</t>
  </si>
  <si>
    <t>-+----+--+--+-++--++++-+-</t>
  </si>
  <si>
    <t>2211</t>
  </si>
  <si>
    <t>0015</t>
  </si>
  <si>
    <t>Лохин</t>
  </si>
  <si>
    <t>Алексей</t>
  </si>
  <si>
    <t>437745</t>
  </si>
  <si>
    <t>++++-+++++++++++-----+++-</t>
  </si>
  <si>
    <t>0220</t>
  </si>
  <si>
    <t>0(3)1(3)0(3)0(3)0(3)0(3)</t>
  </si>
  <si>
    <t>Пархомчик</t>
  </si>
  <si>
    <t>Артем</t>
  </si>
  <si>
    <t>254400</t>
  </si>
  <si>
    <t>-+++++++--++++------+--++</t>
  </si>
  <si>
    <t>0011</t>
  </si>
  <si>
    <t>Сивиргина</t>
  </si>
  <si>
    <t>Вера</t>
  </si>
  <si>
    <t>Александровна</t>
  </si>
  <si>
    <t>298975</t>
  </si>
  <si>
    <t>++--++--++++++--++-+++++-</t>
  </si>
  <si>
    <t>2222</t>
  </si>
  <si>
    <t>Стогов</t>
  </si>
  <si>
    <t>Андрей</t>
  </si>
  <si>
    <t>Владимирович</t>
  </si>
  <si>
    <t>299064</t>
  </si>
  <si>
    <t>-+++++--+++-+++-+-+-+++++</t>
  </si>
  <si>
    <t>2212</t>
  </si>
  <si>
    <t>1(3)1(3)0(3)0(3)0(3)0(3)</t>
  </si>
  <si>
    <t>Унижонный</t>
  </si>
  <si>
    <t>Павел</t>
  </si>
  <si>
    <t>254493</t>
  </si>
  <si>
    <t>++-++++---+-+-+++-++++-++</t>
  </si>
  <si>
    <t>1022</t>
  </si>
  <si>
    <t>0(3)0(3)1(3)0(3)1(3)0(3)</t>
  </si>
  <si>
    <t/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</si>
</sst>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2" fillId="0" borderId="7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69CD~1\LOCALS~1\Temp\Rar$DI03.625\3_437030_4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ОУ: </v>
          </cell>
          <cell r="E6" t="str">
            <v>437030</v>
          </cell>
          <cell r="F6" t="str">
            <v>03-Физика</v>
          </cell>
          <cell r="G6" t="str">
            <v>42-Кемеровская область</v>
          </cell>
          <cell r="H6" t="str">
            <v>33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3.00390625" style="0" bestFit="1" customWidth="1"/>
    <col min="2" max="2" width="7.00390625" style="0" customWidth="1"/>
    <col min="3" max="3" width="11.625" style="0" bestFit="1" customWidth="1"/>
    <col min="4" max="4" width="8.25390625" style="0" bestFit="1" customWidth="1"/>
    <col min="5" max="5" width="14.375" style="0" bestFit="1" customWidth="1"/>
    <col min="6" max="7" width="10.00390625" style="0" bestFit="1" customWidth="1"/>
    <col min="8" max="8" width="28.375" style="0" bestFit="1" customWidth="1"/>
    <col min="9" max="9" width="9.00390625" style="0" customWidth="1"/>
    <col min="10" max="10" width="20.125" style="0" bestFit="1" customWidth="1"/>
    <col min="11" max="11" width="10.625" style="0" bestFit="1" customWidth="1"/>
    <col min="12" max="12" width="6.875" style="0" customWidth="1"/>
  </cols>
  <sheetData>
    <row r="1" spans="1:12" ht="16.5">
      <c r="A1" s="21" t="str">
        <f>S1_Title</f>
        <v>Протокол проверки результатов Единого государственного экзамена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2"/>
    </row>
    <row r="2" spans="1:12" ht="16.5">
      <c r="A2" s="21" t="str">
        <f>S1_FileName</f>
        <v>42-Кемеровская область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2"/>
    </row>
    <row r="3" spans="1:11" ht="16.5">
      <c r="A3" s="23" t="str">
        <f>S1_InstType</f>
        <v>Код ОУ: </v>
      </c>
      <c r="B3" s="23"/>
      <c r="C3" s="23"/>
      <c r="D3" s="23"/>
      <c r="E3" s="23"/>
      <c r="F3" s="23"/>
      <c r="G3" s="24" t="str">
        <f>S1_SchoolCode</f>
        <v>437030</v>
      </c>
      <c r="H3" s="24"/>
      <c r="I3" s="24"/>
      <c r="J3" s="24"/>
      <c r="K3" s="3"/>
    </row>
    <row r="4" spans="1:11" ht="16.5">
      <c r="A4" s="21" t="str">
        <f>S1_SubjectCode</f>
        <v>03-Физика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2" ht="17.25" customHeight="1" thickBot="1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4"/>
      <c r="L5" s="5" t="str">
        <f>S1_MinBall</f>
        <v>33</v>
      </c>
    </row>
    <row r="6" spans="1:12" ht="25.5">
      <c r="A6" s="6" t="s">
        <v>1</v>
      </c>
      <c r="B6" s="7" t="str">
        <f>S1_FName3</f>
        <v>Аудитория</v>
      </c>
      <c r="C6" s="7" t="str">
        <f>S1_FName4</f>
        <v>Фамилия</v>
      </c>
      <c r="D6" s="7" t="str">
        <f>S1_FName5</f>
        <v>Имя</v>
      </c>
      <c r="E6" s="7" t="str">
        <f>S1_FName6</f>
        <v>Отчество</v>
      </c>
      <c r="F6" s="7" t="str">
        <f>S1_FName13</f>
        <v>Серия документа</v>
      </c>
      <c r="G6" s="7" t="str">
        <f>S1_FName14</f>
        <v>Номер документа</v>
      </c>
      <c r="H6" s="7" t="str">
        <f>S1_FName10</f>
        <v>Задания типа А</v>
      </c>
      <c r="I6" s="7" t="str">
        <f>S1_FName11</f>
        <v>Задания типа В</v>
      </c>
      <c r="J6" s="7" t="str">
        <f>S1_FName12</f>
        <v>Задания типа C</v>
      </c>
      <c r="K6" s="8" t="str">
        <f>S1_FName18</f>
        <v>Первичный балл</v>
      </c>
      <c r="L6" s="9" t="str">
        <f>S1_FName15</f>
        <v>Балл</v>
      </c>
    </row>
    <row r="7" spans="1:12" ht="12.75" customHeight="1">
      <c r="A7" s="10">
        <v>1</v>
      </c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20">
        <v>24</v>
      </c>
      <c r="L7" s="13">
        <v>53</v>
      </c>
    </row>
    <row r="8" spans="1:12" ht="12.75" customHeight="1">
      <c r="A8" s="10">
        <v>2</v>
      </c>
      <c r="B8" s="11" t="s">
        <v>11</v>
      </c>
      <c r="C8" s="12" t="s">
        <v>12</v>
      </c>
      <c r="D8" s="12" t="s">
        <v>13</v>
      </c>
      <c r="E8" s="12" t="s">
        <v>14</v>
      </c>
      <c r="F8" s="12" t="s">
        <v>6</v>
      </c>
      <c r="G8" s="12" t="s">
        <v>15</v>
      </c>
      <c r="H8" s="12" t="s">
        <v>16</v>
      </c>
      <c r="I8" s="12" t="s">
        <v>17</v>
      </c>
      <c r="J8" s="12" t="s">
        <v>18</v>
      </c>
      <c r="K8" s="20">
        <v>30</v>
      </c>
      <c r="L8" s="13">
        <v>59</v>
      </c>
    </row>
    <row r="9" spans="1:12" ht="12.75" customHeight="1">
      <c r="A9" s="10">
        <v>3</v>
      </c>
      <c r="B9" s="11" t="s">
        <v>19</v>
      </c>
      <c r="C9" s="12" t="s">
        <v>20</v>
      </c>
      <c r="D9" s="12" t="s">
        <v>21</v>
      </c>
      <c r="E9" s="12" t="s">
        <v>22</v>
      </c>
      <c r="F9" s="12" t="s">
        <v>6</v>
      </c>
      <c r="G9" s="12" t="s">
        <v>23</v>
      </c>
      <c r="H9" s="12" t="s">
        <v>24</v>
      </c>
      <c r="I9" s="12" t="s">
        <v>25</v>
      </c>
      <c r="J9" s="12" t="s">
        <v>26</v>
      </c>
      <c r="K9" s="20">
        <v>25</v>
      </c>
      <c r="L9" s="13">
        <v>54</v>
      </c>
    </row>
    <row r="10" spans="1:12" ht="12.75" customHeight="1">
      <c r="A10" s="10">
        <v>4</v>
      </c>
      <c r="B10" s="11" t="s">
        <v>27</v>
      </c>
      <c r="C10" s="12" t="s">
        <v>28</v>
      </c>
      <c r="D10" s="12" t="s">
        <v>29</v>
      </c>
      <c r="E10" s="12" t="s">
        <v>30</v>
      </c>
      <c r="F10" s="12" t="s">
        <v>31</v>
      </c>
      <c r="G10" s="12" t="s">
        <v>32</v>
      </c>
      <c r="H10" s="12" t="s">
        <v>33</v>
      </c>
      <c r="I10" s="12" t="s">
        <v>2</v>
      </c>
      <c r="J10" s="12" t="s">
        <v>34</v>
      </c>
      <c r="K10" s="20">
        <v>7</v>
      </c>
      <c r="L10" s="13">
        <v>23</v>
      </c>
    </row>
    <row r="11" spans="1:12" ht="12.75" customHeight="1">
      <c r="A11" s="10">
        <v>5</v>
      </c>
      <c r="B11" s="11" t="s">
        <v>35</v>
      </c>
      <c r="C11" s="12" t="s">
        <v>36</v>
      </c>
      <c r="D11" s="12" t="s">
        <v>37</v>
      </c>
      <c r="E11" s="12" t="s">
        <v>38</v>
      </c>
      <c r="F11" s="12" t="s">
        <v>6</v>
      </c>
      <c r="G11" s="12" t="s">
        <v>39</v>
      </c>
      <c r="H11" s="12" t="s">
        <v>40</v>
      </c>
      <c r="I11" s="12" t="s">
        <v>41</v>
      </c>
      <c r="J11" s="12" t="s">
        <v>34</v>
      </c>
      <c r="K11" s="20">
        <v>17</v>
      </c>
      <c r="L11" s="13">
        <v>45</v>
      </c>
    </row>
    <row r="12" spans="1:12" ht="12.75" customHeight="1">
      <c r="A12" s="10">
        <v>6</v>
      </c>
      <c r="B12" s="11" t="s">
        <v>42</v>
      </c>
      <c r="C12" s="12" t="s">
        <v>43</v>
      </c>
      <c r="D12" s="12" t="s">
        <v>44</v>
      </c>
      <c r="E12" s="12" t="s">
        <v>30</v>
      </c>
      <c r="F12" s="12" t="s">
        <v>31</v>
      </c>
      <c r="G12" s="12" t="s">
        <v>45</v>
      </c>
      <c r="H12" s="12" t="s">
        <v>46</v>
      </c>
      <c r="I12" s="12" t="s">
        <v>47</v>
      </c>
      <c r="J12" s="12" t="s">
        <v>48</v>
      </c>
      <c r="K12" s="20">
        <v>23</v>
      </c>
      <c r="L12" s="13">
        <v>52</v>
      </c>
    </row>
    <row r="13" spans="1:12" ht="12.75" customHeight="1">
      <c r="A13" s="10">
        <v>7</v>
      </c>
      <c r="B13" s="11" t="s">
        <v>42</v>
      </c>
      <c r="C13" s="12" t="s">
        <v>49</v>
      </c>
      <c r="D13" s="12" t="s">
        <v>50</v>
      </c>
      <c r="E13" s="12" t="s">
        <v>38</v>
      </c>
      <c r="F13" s="12" t="s">
        <v>6</v>
      </c>
      <c r="G13" s="12" t="s">
        <v>51</v>
      </c>
      <c r="H13" s="12" t="s">
        <v>52</v>
      </c>
      <c r="I13" s="12" t="s">
        <v>53</v>
      </c>
      <c r="J13" s="12" t="s">
        <v>34</v>
      </c>
      <c r="K13" s="20">
        <v>16</v>
      </c>
      <c r="L13" s="13">
        <v>44</v>
      </c>
    </row>
    <row r="14" spans="1:12" ht="12.75" customHeight="1">
      <c r="A14" s="10">
        <v>8</v>
      </c>
      <c r="B14" s="11" t="s">
        <v>2</v>
      </c>
      <c r="C14" s="12" t="s">
        <v>54</v>
      </c>
      <c r="D14" s="12" t="s">
        <v>55</v>
      </c>
      <c r="E14" s="12" t="s">
        <v>56</v>
      </c>
      <c r="F14" s="12" t="s">
        <v>6</v>
      </c>
      <c r="G14" s="12" t="s">
        <v>57</v>
      </c>
      <c r="H14" s="12" t="s">
        <v>58</v>
      </c>
      <c r="I14" s="12" t="s">
        <v>59</v>
      </c>
      <c r="J14" s="12" t="s">
        <v>34</v>
      </c>
      <c r="K14" s="20">
        <v>25</v>
      </c>
      <c r="L14" s="13">
        <v>54</v>
      </c>
    </row>
    <row r="15" spans="1:12" ht="12.75" customHeight="1">
      <c r="A15" s="10">
        <v>9</v>
      </c>
      <c r="B15" s="11" t="s">
        <v>2</v>
      </c>
      <c r="C15" s="12" t="s">
        <v>60</v>
      </c>
      <c r="D15" s="12" t="s">
        <v>61</v>
      </c>
      <c r="E15" s="12" t="s">
        <v>62</v>
      </c>
      <c r="F15" s="12" t="s">
        <v>6</v>
      </c>
      <c r="G15" s="12" t="s">
        <v>63</v>
      </c>
      <c r="H15" s="12" t="s">
        <v>64</v>
      </c>
      <c r="I15" s="12" t="s">
        <v>65</v>
      </c>
      <c r="J15" s="12" t="s">
        <v>66</v>
      </c>
      <c r="K15" s="20">
        <v>27</v>
      </c>
      <c r="L15" s="13">
        <v>56</v>
      </c>
    </row>
    <row r="16" spans="1:12" ht="12.75" customHeight="1">
      <c r="A16" s="10">
        <v>10</v>
      </c>
      <c r="B16" s="11" t="s">
        <v>2</v>
      </c>
      <c r="C16" s="12" t="s">
        <v>67</v>
      </c>
      <c r="D16" s="12" t="s">
        <v>68</v>
      </c>
      <c r="E16" s="12" t="s">
        <v>30</v>
      </c>
      <c r="F16" s="12" t="s">
        <v>6</v>
      </c>
      <c r="G16" s="12" t="s">
        <v>69</v>
      </c>
      <c r="H16" s="12" t="s">
        <v>70</v>
      </c>
      <c r="I16" s="12" t="s">
        <v>71</v>
      </c>
      <c r="J16" s="12" t="s">
        <v>72</v>
      </c>
      <c r="K16" s="20">
        <v>24</v>
      </c>
      <c r="L16" s="13">
        <v>53</v>
      </c>
    </row>
    <row r="17" spans="1:12" ht="13.5" thickBot="1">
      <c r="A17" s="15"/>
      <c r="B17" s="16"/>
      <c r="C17" s="16"/>
      <c r="D17" s="16"/>
      <c r="E17" s="16"/>
      <c r="F17" s="16"/>
      <c r="G17" s="16"/>
      <c r="H17" s="16"/>
      <c r="I17" s="16"/>
      <c r="J17" s="16" t="s">
        <v>73</v>
      </c>
      <c r="K17" s="17"/>
      <c r="L17" s="18"/>
    </row>
    <row r="18" spans="1:11" ht="12.75">
      <c r="A18" s="14"/>
      <c r="B18" s="19"/>
      <c r="C18" s="19"/>
      <c r="D18" s="19"/>
      <c r="E18" s="19"/>
      <c r="F18" s="19"/>
      <c r="G18" s="19"/>
      <c r="H18" s="19"/>
      <c r="I18" s="19"/>
      <c r="J18" s="19" t="s">
        <v>73</v>
      </c>
      <c r="K18" s="19"/>
    </row>
  </sheetData>
  <mergeCells count="6">
    <mergeCell ref="A4:J4"/>
    <mergeCell ref="A5:J5"/>
    <mergeCell ref="A1:J1"/>
    <mergeCell ref="A2:J2"/>
    <mergeCell ref="A3:F3"/>
    <mergeCell ref="G3:J3"/>
  </mergeCells>
  <printOptions/>
  <pageMargins left="0.27" right="0.1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admin</cp:lastModifiedBy>
  <cp:lastPrinted>2011-06-24T06:37:06Z</cp:lastPrinted>
  <dcterms:created xsi:type="dcterms:W3CDTF">2011-06-24T06:34:55Z</dcterms:created>
  <dcterms:modified xsi:type="dcterms:W3CDTF">2011-06-25T15:31:34Z</dcterms:modified>
  <cp:category/>
  <cp:version/>
  <cp:contentType/>
  <cp:contentStatus/>
</cp:coreProperties>
</file>